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75" windowWidth="20115" windowHeight="8130"/>
  </bookViews>
  <sheets>
    <sheet name="ХМАО" sheetId="6" r:id="rId1"/>
  </sheets>
  <calcPr calcId="145621"/>
</workbook>
</file>

<file path=xl/calcChain.xml><?xml version="1.0" encoding="utf-8"?>
<calcChain xmlns="http://schemas.openxmlformats.org/spreadsheetml/2006/main">
  <c r="G107" i="6" l="1"/>
  <c r="F107" i="6"/>
  <c r="E107" i="6"/>
  <c r="D77" i="6" l="1"/>
  <c r="E77" i="6"/>
  <c r="F77" i="6"/>
  <c r="G77" i="6"/>
  <c r="C77" i="6"/>
  <c r="D31" i="6"/>
  <c r="E31" i="6"/>
  <c r="F31" i="6"/>
  <c r="G31" i="6"/>
  <c r="C31" i="6"/>
  <c r="D59" i="6" l="1"/>
  <c r="E59" i="6"/>
  <c r="F59" i="6"/>
  <c r="G59" i="6"/>
  <c r="D107" i="6" l="1"/>
  <c r="C107" i="6"/>
  <c r="D112" i="6" l="1"/>
  <c r="E112" i="6"/>
  <c r="F112" i="6"/>
  <c r="G112" i="6"/>
  <c r="C59" i="6"/>
  <c r="C112" i="6" s="1"/>
</calcChain>
</file>

<file path=xl/sharedStrings.xml><?xml version="1.0" encoding="utf-8"?>
<sst xmlns="http://schemas.openxmlformats.org/spreadsheetml/2006/main" count="270" uniqueCount="210">
  <si>
    <t>Транспортный налог</t>
  </si>
  <si>
    <t xml:space="preserve">пп. 7 п. 1 ст. 4 Закона №190-оз </t>
  </si>
  <si>
    <t>Налог на прибыль организаций</t>
  </si>
  <si>
    <t>пп. 15 п. 2 ст. 2 Закона №87-оз</t>
  </si>
  <si>
    <t>пп.8 п.1 ст.4 Закона № 190-оз</t>
  </si>
  <si>
    <t>пп.9 п.1 ст.4 Закона № 190-оз</t>
  </si>
  <si>
    <t>пп.10 п.1 ст.4 Закона № 190-оз</t>
  </si>
  <si>
    <t>пп.11 п.1 ст.4 Закона № 190-оз</t>
  </si>
  <si>
    <t>пп.12 п.1 ст.4 Закона № 190-оз</t>
  </si>
  <si>
    <t>пп.2 п. 2 ст. 4 Закона № 190-оз</t>
  </si>
  <si>
    <t>пп.4 п. 2 ст. 4 Закона № 190-оз</t>
  </si>
  <si>
    <t>пп. 1 п. 3 ст. 4 Закона № 190-оз</t>
  </si>
  <si>
    <t>пп. 2 п. 3 ст. 4 Закона № 190-оз</t>
  </si>
  <si>
    <t>пп. 3 п. 3 ст. 4 Закона № 190-оз</t>
  </si>
  <si>
    <t>пп. 5 п. 3 ст. 4 Закона № 190-оз</t>
  </si>
  <si>
    <t>пп. 6 п. 3 ст. 4 Закона № 190-оз</t>
  </si>
  <si>
    <t>пп. 9 п. 3 ст. 4 Закона № 190-оз</t>
  </si>
  <si>
    <t>пп. 12 п. 3 ст. 4 Закона № 190-оз</t>
  </si>
  <si>
    <t>пп. 13 п. 3 ст. 4 Закона № 190-оз</t>
  </si>
  <si>
    <t>пп. 14 п. 3 ст. 4 Закона № 190-оз</t>
  </si>
  <si>
    <t>пп. 15 п. 3 ст. 4 Закона № 190-оз</t>
  </si>
  <si>
    <t>пп. 16 п. 3 ст. 4 Закона № 190-оз</t>
  </si>
  <si>
    <t>пп. 17 п. 3 ст. 4 Закона № 190-оз</t>
  </si>
  <si>
    <t>п.1 ст. 4.1. Закона № 190-оз</t>
  </si>
  <si>
    <t>п.2 ст.4.1  Закона № 190-оз</t>
  </si>
  <si>
    <t>п.1 ст. 4 Закона № 62-оз</t>
  </si>
  <si>
    <t>п. 2 ст. 4 Закона № 62-оз</t>
  </si>
  <si>
    <t>пп. 1 п. 3 ст. 4 Закона № 62-оз</t>
  </si>
  <si>
    <t>пп. 2 п. 3 ст. 4 Закона № 62-оз</t>
  </si>
  <si>
    <t>пп. 3 п. 3 ст. 4 Закона № 62-оз</t>
  </si>
  <si>
    <t>пп. 4 п. 3 ст. 4 Закона № 62-оз</t>
  </si>
  <si>
    <t>пп. 5 п. 3 ст. 4 Закона № 62-оз</t>
  </si>
  <si>
    <t>пп.6 п.3 ст.4 Закона № 62-оз</t>
  </si>
  <si>
    <t>пп. 1 п. 4 ст. 4 Закона № 62-оз</t>
  </si>
  <si>
    <t>пп. 2 п. 4 ст. 4 Закона № 62-оз</t>
  </si>
  <si>
    <t>п. 5 ст. 4 Закона № 62-оз</t>
  </si>
  <si>
    <t>п. 7 ст. 4 Закона № 62-оз</t>
  </si>
  <si>
    <t>пп. 9 п. 2 ст. 2 Закона № 87-оз</t>
  </si>
  <si>
    <t>пп. 10 п. 2 ст. 2 Закона № 87-оз</t>
  </si>
  <si>
    <t>пп. 11 п. 2 ст. 2 Закона № 87-оз</t>
  </si>
  <si>
    <t>пп. 14 п. 2 ст. 2 Закона № 87-оз</t>
  </si>
  <si>
    <t>пп. 16 п. 2 ст. 2 Закона № 87-оз</t>
  </si>
  <si>
    <t>пп. 19 п. 2 ст. 2 Закона № 87-оз</t>
  </si>
  <si>
    <t>пп. 1 п. 4 ст. 2 Закона № 87-оз</t>
  </si>
  <si>
    <t>пп. 2 п. 4 ст. 2 Закона № 87-оз</t>
  </si>
  <si>
    <t>п. 5 ст. 2 Закона № 87-оз</t>
  </si>
  <si>
    <t>п. 5.1 ст. 2 Закона № 87-оз</t>
  </si>
  <si>
    <t>п. 5.2 ст. 2 Закона № 87-оз</t>
  </si>
  <si>
    <t>п. 5.3 ст. 2 Закона № 87-оз</t>
  </si>
  <si>
    <t>пп.13 п.1 ст.4 Закона № 190-оз</t>
  </si>
  <si>
    <t>п.3.1. ст.4 Закона №190-оз</t>
  </si>
  <si>
    <t>х</t>
  </si>
  <si>
    <t xml:space="preserve">Наименование налоговой льготы </t>
  </si>
  <si>
    <t>Правовое основание</t>
  </si>
  <si>
    <t>млн.рублей</t>
  </si>
  <si>
    <t>2019 год (оценка)</t>
  </si>
  <si>
    <t>2020 год (оценка)</t>
  </si>
  <si>
    <t>2021 год (оценка)</t>
  </si>
  <si>
    <t xml:space="preserve">Налог на имущество организаций </t>
  </si>
  <si>
    <t>ИТОГО налоговых льгот, предоставляемых в соответствии с решениями, принятыми органами государственной власти Ханты-Мансийского автономного округа-Югры</t>
  </si>
  <si>
    <t>пп. 1 п. 2 ст. 2 Закона от 30.09.2011 № 87-оз "О ставках налога на прибыль организаций, подлежащего зачислению в бюджет Ханты-Мансийского автономного округа - Югры" (далее-Закон № 87-оз)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</si>
  <si>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добычу бурого угля (лигнита) открытым способом
</t>
  </si>
  <si>
    <t>пп. 2 п. 2 ст. 2 Закона № 87-оз</t>
  </si>
  <si>
    <t>пп. 3 п. 2 ст. 2 Закона № 87-оз</t>
  </si>
  <si>
    <t>пп. 5 п. 2 ст. 2 Закона № 87-оз</t>
  </si>
  <si>
    <t>пп. 6 п. 2 ст. 2 Закона № 87-оз</t>
  </si>
  <si>
    <t>пп. 7 п. 2 ст. 2 Закона № 87-оз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</si>
  <si>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добыча бурого угля (лигнита) подземным способом
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</si>
  <si>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обогащение бурого угля (лигнита)
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</si>
  <si>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 добыча пьезокварца
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</si>
  <si>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добыча гранулированного кварца
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</si>
  <si>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добыча природных графитов
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</si>
  <si>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строительство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</si>
  <si>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деятельность сухопутного, водного, воздушного транспорта, за исключением трубопроводного транспорта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</si>
  <si>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научные исследования и разработки
</t>
  </si>
  <si>
    <t xml:space="preserve">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технические испытания, исследования, анализ и сертификацию
</t>
  </si>
  <si>
    <t>пп. 12 п. 2 ст. 2 Закона № 87-оз</t>
  </si>
  <si>
    <t>пп. 13 п. 2 ст. 2 Закона № 87-оз</t>
  </si>
  <si>
    <t>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распределение электроэнергии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</si>
  <si>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распределение газообразного топлива по газораспределительным сетям</t>
  </si>
  <si>
    <t>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сбор и обработка сточных вод</t>
  </si>
  <si>
    <t>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предоставление услуг в области добычи нефти и природного газа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</si>
  <si>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организациями, являющимися владельцами лицензий на пользование участками недр на территории автономного округа, содержащими месторождения углеводородного сырья, которые вкладывают инвестиции в основной капитал (основные средства) или вкладывают инвестиции в основной капитал (основные средства) и осуществляют расходы на проведение геологоразведочных работ на территории автономного округа</t>
  </si>
  <si>
    <t xml:space="preserve"> Ставка налога на прибыль организаций, подлежащего зачислению в бюджет автономного округа, применяется на 3 процентных пункта ниже организациями, являющимися владельцами лицензий на пользование участками недр на территории автономного округа, содержащими месторождения углеводородного сырья, которые вкладывают инвестиции в основной капитал (основные средства) или вкладывают инвестиции в основной капитал (основные средства) и осуществляют расходы на проведение геологоразведочных работ на территории автономного округа</t>
  </si>
  <si>
    <t>Ставка налога на прибыль организаций, подлежащего зачислению в бюджет автономного округа, применяется на 2 процентных пункта ниже организациями, осуществляющими производство электроэнергии тепловыми электростанциями</t>
  </si>
  <si>
    <t xml:space="preserve"> Ставка налога на прибыль организаций, подлежащего зачислению в бюджет автономного округа, применяется на 4 процентных пункта ниже региональным социально ориентированным некоммерческим организациям
</t>
  </si>
  <si>
    <t xml:space="preserve"> Ставка налога на прибыль организаций, подлежащего зачислению в бюджет автономного округа, применяется на 3 процентных пункта ниже управляющим компаниям индустриальных парков </t>
  </si>
  <si>
    <t>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виды деятельности относящиеся к обрабатывающим производствам</t>
  </si>
  <si>
    <t>пп. 18 п. 2 ст. 2 Закона № 87-оз</t>
  </si>
  <si>
    <t>пп. 17 п. 2 ст. 2 Закона № 87-оз</t>
  </si>
  <si>
    <t>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сбор, обработка и утилизация отходов</t>
  </si>
  <si>
    <t>Ставка налога на прибыль организаций, подлежащего зачислению в бюджет автономного округа, применяется на 4 процентных пункта ниже для организаций, осуществляющих  подметание улиц и уборку снега</t>
  </si>
  <si>
    <t>От уплаты налога освобождаются организации, являющиеся владельцами лицензий на пользование участками недр, содержащих месторождения углеводородного сырья</t>
  </si>
  <si>
    <t>От уплаты налога освобождаются общественные организации, в том числе первичные профсоюзные организации</t>
  </si>
  <si>
    <t>От уплаты налога освобождаются организации в отношении объектов жилищного фонда, находящихся в наемном доме коммерческого использования и (или) в наемном доме социального использования</t>
  </si>
  <si>
    <t>От уплаты налога освобождаются организации, осуществляющие выращивание овощей, бахчевых, корнеплодных и клубнеплодных культур, грибов и трюфелей</t>
  </si>
  <si>
    <t xml:space="preserve">От уплаты налога освобождаются организации, образующие инфраструктуру поддержки субъектов малого и среднего предпринимательства, в отношении помещений, предоставляемых в аренду субъектам малого предпринимательства
</t>
  </si>
  <si>
    <t xml:space="preserve">От уплаты налога освобождаются управляющие компании индустриальных (промышленных) парков </t>
  </si>
  <si>
    <t>От уплаты налога освобождаются организации,  реализующие проект по созданию комплекса технологий и оборудования для разработки запасов баженовской свиты, которому присвоен статус национального проекта</t>
  </si>
  <si>
    <t xml:space="preserve">От уплаты налога освобождаются организации в отношении вновь вводимых объектов, имеющих высокую энергетическую эффективность  или в отношении вновь вводимых объектов, имеющих высокий класс энергетической эффективности </t>
  </si>
  <si>
    <t>От уплаты налога освобождаются организации, реализующие иные инвестиционные проекты</t>
  </si>
  <si>
    <t>Исчисленная сумма налога уменьшается на 50 процентов для организаций в отношении объектов жилищного фонда</t>
  </si>
  <si>
    <t>Исчисленная сумма налога уменьшается на 50 процентов для организаций, осуществляющих деятельность в области лесоводства и (или) лесозаготовок</t>
  </si>
  <si>
    <t xml:space="preserve">Исчисленная сумма налога уменьшается на 50 процентов для организаций, осуществляющих рыболовство и (или) рыбоводство
</t>
  </si>
  <si>
    <t>Исчисленная сумма налога уменьшается на 50 процентов для организаций, занимающихся обработкой древесины и производством изделий из дерева и пробки и (или) производством мебели</t>
  </si>
  <si>
    <t>Исчисленная сумма налога уменьшается на 50 процентов для организаций, осуществляющих производство пищевых продуктов и (или) напитков</t>
  </si>
  <si>
    <t xml:space="preserve"> Исчисленная сумма налога уменьшается на 50 процентов для организаций, осуществляющих деятельность по дошкольному образованию
</t>
  </si>
  <si>
    <t xml:space="preserve">Исчисленная сумма налога уменьшается на 50 процентов для региональных социально ориентированных некоммерческих организаций, включенных в государственный реестр региональных социально ориентированных некоммерческих организаций
</t>
  </si>
  <si>
    <t>Исчисленная сумма налога уменьшается на 50 процентов для организаций в отношении имущества, относящегося к объектам основных фондов природоохранного назначения</t>
  </si>
  <si>
    <t>Исчисленная сумма налога уменьшается на 50 процентов для организаций в отношении производственных, имущественных объектов (в сфере водоснабжения, водоотведения, отопления  и очистки сточных вод)</t>
  </si>
  <si>
    <t>Исчисленная сумма налога уменьшается на 50 процентов для организаций, осуществляющих разделение и извлечение фракций из нефтяного (попутного) газа</t>
  </si>
  <si>
    <t>Исчисленная сумма налога уменьшается на 50 процентов для организаций, занимающихся распределением газообразного топлива</t>
  </si>
  <si>
    <t>Исчисленная сумма налога уменьшается на 50 процентов для организаций, оказывающих услуги почтовой связи</t>
  </si>
  <si>
    <t xml:space="preserve">Для налогоплательщик применяющих систему налогообложения в виде единого налога на вмененный доход для отдельных видов деятельности и (или) упрощенную систему налогообложения налоговая база в отношении объектов недвижимого имущества,вкюченных в перечень, уменьшается организациями на величину кадастровой стоимости 300 квадратных метров площади здания или 100 квадратных метров площади помещения </t>
  </si>
  <si>
    <t>Освобождаются от уплаты налога организации, реализующие инвестиционные проекты, предусматривающие строительство административно-деловых центров, торговых центров (комплексов), включенные в Реестр</t>
  </si>
  <si>
    <t xml:space="preserve">Исчисленная сумма налога уменьшается на 75 процентов для организаций, являющихся владельцами лицензий на пользование участками недр, содержащими месторождения углеводородного сырья и расположенными полностью в границах Нижневартовского района
</t>
  </si>
  <si>
    <t xml:space="preserve">Освобождаются от уплаты налога физические лица из числа коренных малочисленных народов Севера, осуществляющих виды традиционной хозяйственной деятельности коренных малочисленных народов Севера в Ханты-Мансийском автономном округе - Югре в местах традиционного проживания и традиционной хозяйственной деятельности коренных малочисленных народов Севера в отношении отдельных видов транспортных средств 
</t>
  </si>
  <si>
    <t xml:space="preserve">Освобождаются от уплаты налога в размере 50% организации, осуществляющие виды традиционной хозяйственной деятельности коренных малочисленных народов Севера в Ханты-Мансийском автономном округе - Югре в отношении отдельных видов транспортных средств </t>
  </si>
  <si>
    <t xml:space="preserve">Освобождаются от уплаты налога в размере 50% пенсионеры по старости, а также другие категории пенсионеров, достигших возраста, дающего право в соответствии с федеральным законодательством на получение трудовой пенсии по старости в отношении отдельных видов транспортных средств </t>
  </si>
  <si>
    <t xml:space="preserve"> Освобождаются от уплаты налога грузовые автомобили и автобусы, использующие природный газ в качестве моторного топлива, независимо от мощности двигателя в размере 50 процентов от суммы налога
</t>
  </si>
  <si>
    <t xml:space="preserve">Освобождаются от уплаты налога категории граждан, отнесенные статьей 13 Закона Российской Федерации "О социальной защите граждан, подвергшихся воздействию радиации вследствие катастрофы на Чернобыльской АЭС" к гражданам, подвергшимся воздействию радиации вследствие Чернобыльской катастрофы в отношении отдельных видов транспортных средств 
</t>
  </si>
  <si>
    <t xml:space="preserve">Освобождаются от уплаты налога инвалиды I и II групп, неработающие инвалиды III группы, инвалиды с детства в отношении отдельных видов транспортных средств 
</t>
  </si>
  <si>
    <t xml:space="preserve">Освобождаются от уплаты налога Герои Советского Союза, Герои Российской Федерации, граждане, награжденные орденом Славы трех степеней в отношении отдельных видов транспортных средств 
</t>
  </si>
  <si>
    <t xml:space="preserve">Освобождаются от уплаты налога участники Великой Отечественной войны, а также ветераны боевых действий в отношении отдельных видов транспортных средств 
</t>
  </si>
  <si>
    <t xml:space="preserve">Освобождаются от уплаты налога участники трудового фронта в годы Великой Отечественной войны 1941 - 1945 годов в отношении отдельных видов транспортных средств 
</t>
  </si>
  <si>
    <t xml:space="preserve"> Освобождаются от уплаты налога граждане, уволенные с военной службы или призывавшихся на военные сборы, выполнявших интернациональный долг в Республике Афганистан и других странах, в которых велись боевые действия в отношении отдельных видов транспортных средств 
</t>
  </si>
  <si>
    <t xml:space="preserve">Освобождаются от уплаты налога в размере 50% религиозные объединения и организации в отношении отдельных видов транспортных средств 
</t>
  </si>
  <si>
    <t xml:space="preserve">Освобождаются от уплаты налога в размере 50% общественные организации инвалидов в отношении отдельных видов транспортных средств 
</t>
  </si>
  <si>
    <t xml:space="preserve">Освобождаются от уплаты налога в размере 50% региональные социально ориентированные некоммерческие организации, обладающие статусом некоммерческой организации- исполнителя общественно полезных услуг в отношении отдельных видов транспортных средств 
</t>
  </si>
  <si>
    <t>пп. 3 п. 4 ст. 4 Закона № 62-оз</t>
  </si>
  <si>
    <t xml:space="preserve">ИТОГО налоговых льгот, предоставляемых по налогу на прибыль организаций </t>
  </si>
  <si>
    <t xml:space="preserve">ИТОГО налоговых льгот, предоставляемых по налогу на имущество организаций </t>
  </si>
  <si>
    <t>ИТОГО налоговых льгот, предоставляемых по транспортному налогу</t>
  </si>
  <si>
    <t xml:space="preserve">Упрощенная система налогообложения </t>
  </si>
  <si>
    <t xml:space="preserve"> растениеводство и животноводство, охота и предоставление соответствующих услуг в этих областях (класс 01)
</t>
  </si>
  <si>
    <t>пп.1 п.2 ст. 2 Закона Ханты-Мансийского автономного округа - Югры от 30.12.2008 № 166-оз "О ставках налога, уплачиваемого в связи с применением упрощенной системы налогообложения" (далее -Закон № 166-оз)</t>
  </si>
  <si>
    <t>пп.3 п.2 ст.2 Закона № 166-оз</t>
  </si>
  <si>
    <t>пп.2 п.2 ст. 2 Закона № 166-оз</t>
  </si>
  <si>
    <t>пп.4 п.2 ст. 2 Закона № 166-оз</t>
  </si>
  <si>
    <t>пп.5 п.2 ст.2 Закона № 166-оз</t>
  </si>
  <si>
    <t>пп.6 п.2 ст. 2 Закона № 166-оз</t>
  </si>
  <si>
    <t>пп.7 п.2 ст. 2 Закона № 166-оз</t>
  </si>
  <si>
    <t>пп.8 п.2 ст. 2 Закона № 166-оз</t>
  </si>
  <si>
    <t>пп.9 п.2 ст. 2 Закона № 166-оз</t>
  </si>
  <si>
    <t>пп.10 п.2 ст. 2 Закона № 166-оз</t>
  </si>
  <si>
    <t>пп.11 п.2 ст. 2 Закона № 166-оз</t>
  </si>
  <si>
    <t>пп.12 п.2 ст. 2 Закона № 166-оз</t>
  </si>
  <si>
    <t>пп.13 п.2 ст. 2 Закона № 166-оз</t>
  </si>
  <si>
    <t>пп.14 п.2 ст. 2 Закона № 166-оз</t>
  </si>
  <si>
    <t>пп.15 п.2 ст. 2 Закона № 166-оз</t>
  </si>
  <si>
    <t>пп.16 п.2 ст. 2 Закона № 166-оз</t>
  </si>
  <si>
    <t>пп.17 п.2 ст. 2 Закона № 166-оз</t>
  </si>
  <si>
    <t xml:space="preserve"> рыболовство и рыбоводство (класс 03)</t>
  </si>
  <si>
    <t>обрабатывающие производства (классы 10 - 33)</t>
  </si>
  <si>
    <t xml:space="preserve"> лесоводство и лесозаготовки (класс 02)</t>
  </si>
  <si>
    <t xml:space="preserve">сбор и обработка сточных вод (класс 37)
</t>
  </si>
  <si>
    <t xml:space="preserve">сбор, обработка и утилизация отходов (подклассы 38.1 - 38.2)
</t>
  </si>
  <si>
    <t>подметание улиц и уборка снега (подгруппа 81.29.2)</t>
  </si>
  <si>
    <t xml:space="preserve"> деятельность ветеринарная (класс 75)</t>
  </si>
  <si>
    <t>деятельность гостиниц и прочих мест для временного проживания (подкласс 55.1)</t>
  </si>
  <si>
    <t xml:space="preserve"> образование (класс 85)</t>
  </si>
  <si>
    <t>деятельность в области здравоохранения и социальных услуг (классы 86 - 88)</t>
  </si>
  <si>
    <t>производство кинофильмов, видеофильмов и телевизионных программ, издание звукозаписей и нот (класс 59)</t>
  </si>
  <si>
    <t xml:space="preserve"> деятельность в области телевизионного и радиовещания (класс 60)</t>
  </si>
  <si>
    <t>деятельность информационных агентств (группа 63.91)</t>
  </si>
  <si>
    <t xml:space="preserve"> услуги по бронированию прочие и сопутствующая деятельность (группа 79.90)</t>
  </si>
  <si>
    <t>деятельность в области культуры, спорта, организации досуга и развлечений (классы 90 - 93</t>
  </si>
  <si>
    <t xml:space="preserve"> ремонт компьютеров, предметов личного потребления и хозяйственно-бытового назначения (группы 95.21 - 95.23, 95.25, 95.29);</t>
  </si>
  <si>
    <t>пп.18 п.2 ст. 2 Закона № 166-оз</t>
  </si>
  <si>
    <t>предоставление прочих видов услуг (классы 94, 96)</t>
  </si>
  <si>
    <t>малые и микропредприятия</t>
  </si>
  <si>
    <t>п.3 ст.2 Закона № 166-оз</t>
  </si>
  <si>
    <t xml:space="preserve"> В случае, если объектом налогообложения являются доходы, налоговая ставка в размере 1 процента устанавливается
</t>
  </si>
  <si>
    <t xml:space="preserve"> для региональных социально ориентированных некоммерческих организаций, осуществляющих виды деятельности, указанные в статье 3 Закона Ханты-Мансийского автономного округа - Югры "О поддержке региональных социально ориентированных некоммерческих организаций, осуществляющих деятельность в Ханты-Мансийском автономном округе - Югре", и включенных в государственный реестр региональных социально ориентированных некоммерческих организаций и (или) в реестр некоммерческих организаций - исполнителей общественно полезных услуг
</t>
  </si>
  <si>
    <t>п.4 ст.2 Закона № 166-оз</t>
  </si>
  <si>
    <t>ИТОГО налоговых льгот, предоставляемых по упрощенной системе налогообложения</t>
  </si>
  <si>
    <t>Уменьшают исчисленную сумму налога на 50 процентов организации, реализующие инвестиционные проекты в сфере производства электроэнергии тепловыми электростанциями</t>
  </si>
  <si>
    <t xml:space="preserve">В случае если объектом налогообложения являются доходы налоговая ставка в размере 5 процентов устанавливается для организаций и индивидуальных предпринимателей, основными видами экономической деятельности которых являются виды деятельности, включенные в следующие группировки
</t>
  </si>
  <si>
    <t xml:space="preserve">В случае, если объектом налогообложения являются доходы, уменьшенные на величину расходов, налоговая ставка в размере 5 процентов устанавливается для организаций и индивидуальных предпринимателей, относящихся к следующим категориям субъектов малого предпринимательства
</t>
  </si>
  <si>
    <t>2018 год (факт)</t>
  </si>
  <si>
    <t>2022 год (оценка)</t>
  </si>
  <si>
    <t>Освобождается от уплаты налога один из родителей (усыновителей) в многодетной семье, одного из родителей (усыновителей), воспитывающих ребенка-инвалида, за один зарегистрированный на него автомобиль мощностью до 250 л.с.</t>
  </si>
  <si>
    <t>п. 7.1 ст. 4 Закона № 62-оз</t>
  </si>
  <si>
    <t xml:space="preserve">Освободить от уплаты налога за легковые автомобили, использующие природный газ, газовые смеси, сжиженный углеводородный газ в качестве моторного топлива, электромобили и гибридные транспортные средства </t>
  </si>
  <si>
    <t>Ставка налога снижается в отношении воздушных судов, являющихся единичными экземплярами воздушных судов авиации общего назначения, используемых для оказания содействия социально ориентированным некоммерческим организациям включенным в государственный реестр региональных социально ориентированных некоммерческих организаций - получателей поддержки</t>
  </si>
  <si>
    <t>п 2.1 ст.4  Закона № 62-оз</t>
  </si>
  <si>
    <t xml:space="preserve"> Ставка налога на прибыль организаций, подлежащего зачислению в бюджет автономного округа, применяется на 8 процентных пунктов ниже организациями - участниками специальных инвестиционных контрактов, указанными в пункте 1 статьи 25.16 Налогового кодекса Российской Федерации, за исключением специального инвестиционного контракта в сфере добычи и (или) переработки нефти, добычи природного газа и (или) газового конденсата, оказания услуг по транспортировке нефти и (или) нефтепродуктов, газа и (или) газового конденсата</t>
  </si>
  <si>
    <t>Ставка налога на прибыль организаций, подлежащего зачислению в бюджет автономного округа, применяется на 7 процентных пунктов ниже организациями - участниками региональных инвестиционных проектов, указанными в подпункте 1 пункта 1 статьи 25.9 Налогового кодекса Российской Федерации</t>
  </si>
  <si>
    <t>п. 5.5 ст. 2 Закона № 87-оз</t>
  </si>
  <si>
    <t>п. 1 ст. 2.1 Закона № 87-оз</t>
  </si>
  <si>
    <t>Инвестиционный налоговый вычет в размере 100 процентов суммы расходов в виде пожертвований, перечисленных государственным и муниципальным учреждениям, осуществляющим деятельность в области культуры</t>
  </si>
  <si>
    <t xml:space="preserve">Инвестиционный налоговый вычет в размере 45 процентов суммы расходов, указанных в абзаце втором пункта 1 и пункте 2 статьи 257 Налогового кодекса Российской Федерации </t>
  </si>
  <si>
    <t>п. 2 ст. 2.1 Закона № 87-оз</t>
  </si>
  <si>
    <t>пп.14 п.1 ст.4 Закона № 190-оз</t>
  </si>
  <si>
    <t>Организации, заключившие концессионные соглашения или соглашения о государственно-частном партнерстве (соглашения о муниципально-частном партнерстве), в отношении объектов образования, здравоохранения, культуры, спорта и социального обслуживания населения, находящихся в границах территории автономного округа, созданных и (или) реконструированных в соответствии с заключенным соглашением</t>
  </si>
  <si>
    <t>пп. 1 п. 1 ст. 4 Закона Ханты-Мансийского автономного округа - Югры от 25.11.2010  № 190-оз "О налоге на имущество организаций"                                      (далее - Закон № 190-оз)</t>
  </si>
  <si>
    <t>п.1 ст. 4  Закона Ханты-Мансийского автономного округа - Югры от 14.11.2002 № 62-оз "О транспортном налоге в Ханты-Мансийском автономном округе - Югре" (далее - Закон № 62-оз)</t>
  </si>
  <si>
    <t xml:space="preserve"> В размере 0 процентов для  впервые зарегистрированных налогоплательщиков - индивидуальных предпринимателей
</t>
  </si>
  <si>
    <t xml:space="preserve">для налогоплательщиков - индивидуальных предпринимателей, впервые зарегистрированных и применяющих упрощенную систему налогообложения, в отношении определенных видов предпринимательской деятельности
</t>
  </si>
  <si>
    <t>ст.2 Закона № 14-оз Закона Ханты-Мансийского автономного округа - Югры от 20.02.2015 N 14-оз "Об установлении на территории Ханты-Мансийского автономного округа - Югры налоговой ставки в размере 0 процентов по упрощенной системе налогообложения и патентной системе налогообложения"</t>
  </si>
  <si>
    <t>Патентная система налогообложения</t>
  </si>
  <si>
    <t xml:space="preserve">для налогоплательщиков - индивидуальных предпринимателей, впервые зарегистрированных  и применяющих патентную систему налогообложения
</t>
  </si>
  <si>
    <t>ИТОГО налоговых льгот, предоставляемых по патентной системе налогообложения</t>
  </si>
  <si>
    <t>Сведения об оценке налоговых льгот (налоговых расходов), предоставляемых в соответствии с решениями, принятыми органами государственной власти                                    Ханты-Мансийского автономного округа-Югры</t>
  </si>
  <si>
    <t>пп.19 п.2 ст. 2 Закона № 166-оз</t>
  </si>
  <si>
    <t>пп.20 п.2 ст. 2 Закона № 166-оз</t>
  </si>
  <si>
    <t>пп.21 п.2 ст. 2 Закона № 166-оз</t>
  </si>
  <si>
    <t>деятельность в сфере телекоммуникаций (класс 61);</t>
  </si>
  <si>
    <t>разработка компьютерного программного обеспечения, консультационные услуги в данной области и другие сопутствующие услуги (класс 62);</t>
  </si>
  <si>
    <t>деятельность в области информационных технологий (класс 63).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</si>
</sst>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164" fontId="1" fillId="0" borderId="0" xfId="0" applyNumberFormat="1" applyFont="1" applyFill="1"/>
    <xf numFmtId="0" fontId="1" fillId="0" borderId="0" xfId="0" applyFont="1" applyFill="1"/>
    <xf numFmtId="0" fontId="1" fillId="0" borderId="1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3" fillId="0" borderId="0" xfId="0" applyFont="1"/>
    <xf numFmtId="0" fontId="0" fillId="0" borderId="0" xfId="0" applyFill="1"/>
    <xf numFmtId="165" fontId="1" fillId="0" borderId="0" xfId="0" applyNumberFormat="1" applyFont="1" applyFill="1"/>
    <xf numFmtId="3" fontId="0" fillId="0" borderId="0" xfId="0" applyNumberFormat="1"/>
    <xf numFmtId="0" fontId="1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3" fontId="5" fillId="0" borderId="0" xfId="0" applyNumberFormat="1" applyFont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/>
    </xf>
    <xf numFmtId="0" fontId="0" fillId="0" borderId="0" xfId="0" applyBorder="1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3" fontId="2" fillId="0" borderId="5" xfId="0" applyNumberFormat="1" applyFont="1" applyBorder="1" applyAlignment="1">
      <alignment horizontal="center" vertical="center" wrapText="1"/>
    </xf>
    <xf numFmtId="3" fontId="2" fillId="0" borderId="7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6"/>
  <sheetViews>
    <sheetView tabSelected="1" zoomScaleNormal="100" workbookViewId="0">
      <selection activeCell="H107" sqref="H107"/>
    </sheetView>
  </sheetViews>
  <sheetFormatPr defaultRowHeight="15" x14ac:dyDescent="0.25"/>
  <cols>
    <col min="1" max="1" width="70" style="3" customWidth="1"/>
    <col min="2" max="2" width="57.85546875" style="3" customWidth="1"/>
    <col min="3" max="3" width="18.42578125" style="4" customWidth="1"/>
    <col min="4" max="4" width="18.7109375" style="4" customWidth="1"/>
    <col min="5" max="5" width="17.42578125" style="4" customWidth="1"/>
    <col min="6" max="6" width="17.28515625" style="5" customWidth="1"/>
    <col min="7" max="7" width="16.42578125" style="11" customWidth="1"/>
    <col min="8" max="8" width="10" bestFit="1" customWidth="1"/>
  </cols>
  <sheetData>
    <row r="1" spans="1:7" ht="48" customHeight="1" x14ac:dyDescent="0.3">
      <c r="A1" s="49" t="s">
        <v>203</v>
      </c>
      <c r="B1" s="49"/>
      <c r="C1" s="49"/>
      <c r="D1" s="49"/>
      <c r="E1" s="49"/>
      <c r="F1" s="49"/>
      <c r="G1" s="49"/>
    </row>
    <row r="2" spans="1:7" x14ac:dyDescent="0.25">
      <c r="A2" s="2"/>
      <c r="B2" s="1"/>
      <c r="C2" s="15"/>
      <c r="D2" s="15"/>
      <c r="E2" s="15"/>
      <c r="F2" s="12"/>
      <c r="G2" s="24" t="s">
        <v>54</v>
      </c>
    </row>
    <row r="3" spans="1:7" s="8" customFormat="1" ht="26.25" customHeight="1" x14ac:dyDescent="0.25">
      <c r="A3" s="22" t="s">
        <v>52</v>
      </c>
      <c r="B3" s="22" t="s">
        <v>53</v>
      </c>
      <c r="C3" s="16" t="s">
        <v>179</v>
      </c>
      <c r="D3" s="16" t="s">
        <v>55</v>
      </c>
      <c r="E3" s="16" t="s">
        <v>56</v>
      </c>
      <c r="F3" s="17" t="s">
        <v>57</v>
      </c>
      <c r="G3" s="17" t="s">
        <v>180</v>
      </c>
    </row>
    <row r="4" spans="1:7" s="9" customFormat="1" ht="22.5" customHeight="1" x14ac:dyDescent="0.25">
      <c r="A4" s="50" t="s">
        <v>2</v>
      </c>
      <c r="B4" s="51"/>
      <c r="C4" s="51"/>
      <c r="D4" s="51"/>
      <c r="E4" s="51"/>
      <c r="F4" s="51"/>
      <c r="G4" s="52"/>
    </row>
    <row r="5" spans="1:7" s="9" customFormat="1" ht="45.75" customHeight="1" x14ac:dyDescent="0.25">
      <c r="A5" s="25" t="s">
        <v>61</v>
      </c>
      <c r="B5" s="14" t="s">
        <v>60</v>
      </c>
      <c r="C5" s="32">
        <v>0</v>
      </c>
      <c r="D5" s="32" t="s">
        <v>51</v>
      </c>
      <c r="E5" s="32" t="s">
        <v>51</v>
      </c>
      <c r="F5" s="32" t="s">
        <v>51</v>
      </c>
      <c r="G5" s="32" t="s">
        <v>51</v>
      </c>
    </row>
    <row r="6" spans="1:7" s="9" customFormat="1" ht="43.5" customHeight="1" x14ac:dyDescent="0.25">
      <c r="A6" s="25" t="s">
        <v>67</v>
      </c>
      <c r="B6" s="14" t="s">
        <v>62</v>
      </c>
      <c r="C6" s="32">
        <v>0</v>
      </c>
      <c r="D6" s="32" t="s">
        <v>51</v>
      </c>
      <c r="E6" s="32" t="s">
        <v>51</v>
      </c>
      <c r="F6" s="32" t="s">
        <v>51</v>
      </c>
      <c r="G6" s="32" t="s">
        <v>51</v>
      </c>
    </row>
    <row r="7" spans="1:7" s="9" customFormat="1" ht="42.75" customHeight="1" x14ac:dyDescent="0.25">
      <c r="A7" s="25" t="s">
        <v>68</v>
      </c>
      <c r="B7" s="14" t="s">
        <v>63</v>
      </c>
      <c r="C7" s="32">
        <v>0</v>
      </c>
      <c r="D7" s="32" t="s">
        <v>51</v>
      </c>
      <c r="E7" s="32" t="s">
        <v>51</v>
      </c>
      <c r="F7" s="32" t="s">
        <v>51</v>
      </c>
      <c r="G7" s="32" t="s">
        <v>51</v>
      </c>
    </row>
    <row r="8" spans="1:7" s="9" customFormat="1" ht="42" customHeight="1" x14ac:dyDescent="0.25">
      <c r="A8" s="25" t="s">
        <v>69</v>
      </c>
      <c r="B8" s="14" t="s">
        <v>64</v>
      </c>
      <c r="C8" s="32">
        <v>0</v>
      </c>
      <c r="D8" s="32">
        <v>0</v>
      </c>
      <c r="E8" s="32">
        <v>0</v>
      </c>
      <c r="F8" s="32">
        <v>0</v>
      </c>
      <c r="G8" s="32">
        <v>0</v>
      </c>
    </row>
    <row r="9" spans="1:7" s="9" customFormat="1" ht="40.5" customHeight="1" x14ac:dyDescent="0.25">
      <c r="A9" s="25" t="s">
        <v>70</v>
      </c>
      <c r="B9" s="14" t="s">
        <v>65</v>
      </c>
      <c r="C9" s="32">
        <v>0</v>
      </c>
      <c r="D9" s="32">
        <v>0</v>
      </c>
      <c r="E9" s="32">
        <v>0</v>
      </c>
      <c r="F9" s="32">
        <v>0</v>
      </c>
      <c r="G9" s="32">
        <v>0</v>
      </c>
    </row>
    <row r="10" spans="1:7" s="9" customFormat="1" ht="41.25" customHeight="1" x14ac:dyDescent="0.25">
      <c r="A10" s="25" t="s">
        <v>71</v>
      </c>
      <c r="B10" s="14" t="s">
        <v>66</v>
      </c>
      <c r="C10" s="32">
        <v>0</v>
      </c>
      <c r="D10" s="32" t="s">
        <v>51</v>
      </c>
      <c r="E10" s="32" t="s">
        <v>51</v>
      </c>
      <c r="F10" s="32" t="s">
        <v>51</v>
      </c>
      <c r="G10" s="32" t="s">
        <v>51</v>
      </c>
    </row>
    <row r="11" spans="1:7" ht="42" customHeight="1" x14ac:dyDescent="0.25">
      <c r="A11" s="26" t="s">
        <v>87</v>
      </c>
      <c r="B11" s="14" t="s">
        <v>37</v>
      </c>
      <c r="C11" s="32">
        <v>57.887898974999992</v>
      </c>
      <c r="D11" s="32">
        <v>69.46547876999999</v>
      </c>
      <c r="E11" s="32">
        <v>72.938752919999999</v>
      </c>
      <c r="F11" s="32">
        <v>76.585690424999996</v>
      </c>
      <c r="G11" s="32">
        <v>80.414974770000001</v>
      </c>
    </row>
    <row r="12" spans="1:7" ht="42.75" customHeight="1" x14ac:dyDescent="0.25">
      <c r="A12" s="26" t="s">
        <v>72</v>
      </c>
      <c r="B12" s="14" t="s">
        <v>38</v>
      </c>
      <c r="C12" s="32">
        <v>16.956475994999998</v>
      </c>
      <c r="D12" s="32">
        <v>16.617346319999999</v>
      </c>
      <c r="E12" s="32" t="s">
        <v>51</v>
      </c>
      <c r="F12" s="32" t="s">
        <v>51</v>
      </c>
      <c r="G12" s="32" t="s">
        <v>51</v>
      </c>
    </row>
    <row r="13" spans="1:7" ht="52.5" customHeight="1" x14ac:dyDescent="0.25">
      <c r="A13" s="26" t="s">
        <v>73</v>
      </c>
      <c r="B13" s="14" t="s">
        <v>39</v>
      </c>
      <c r="C13" s="32">
        <v>36.596696639999998</v>
      </c>
      <c r="D13" s="32">
        <v>36.962663549999995</v>
      </c>
      <c r="E13" s="32">
        <v>37.701916679999997</v>
      </c>
      <c r="F13" s="32">
        <v>38.455955070000002</v>
      </c>
      <c r="G13" s="32">
        <v>39.225074114999998</v>
      </c>
    </row>
    <row r="14" spans="1:7" ht="43.5" customHeight="1" x14ac:dyDescent="0.25">
      <c r="A14" s="26" t="s">
        <v>74</v>
      </c>
      <c r="B14" s="14" t="s">
        <v>76</v>
      </c>
      <c r="C14" s="32">
        <v>0</v>
      </c>
      <c r="D14" s="32">
        <v>0</v>
      </c>
      <c r="E14" s="32">
        <v>0</v>
      </c>
      <c r="F14" s="32">
        <v>0</v>
      </c>
      <c r="G14" s="32">
        <v>0</v>
      </c>
    </row>
    <row r="15" spans="1:7" ht="42" customHeight="1" x14ac:dyDescent="0.25">
      <c r="A15" s="26" t="s">
        <v>75</v>
      </c>
      <c r="B15" s="14" t="s">
        <v>77</v>
      </c>
      <c r="C15" s="32">
        <v>0</v>
      </c>
      <c r="D15" s="32">
        <v>0</v>
      </c>
      <c r="E15" s="32">
        <v>0</v>
      </c>
      <c r="F15" s="32">
        <v>0</v>
      </c>
      <c r="G15" s="32">
        <v>0</v>
      </c>
    </row>
    <row r="16" spans="1:7" ht="41.25" customHeight="1" x14ac:dyDescent="0.25">
      <c r="A16" s="26" t="s">
        <v>78</v>
      </c>
      <c r="B16" s="14" t="s">
        <v>40</v>
      </c>
      <c r="C16" s="32">
        <v>53.957098860000002</v>
      </c>
      <c r="D16" s="32">
        <v>56.654954084999993</v>
      </c>
      <c r="E16" s="32">
        <v>59.487701189999996</v>
      </c>
      <c r="F16" s="32">
        <v>62.46208631999999</v>
      </c>
      <c r="G16" s="32">
        <v>65.585191199999997</v>
      </c>
    </row>
    <row r="17" spans="1:9" ht="56.25" customHeight="1" x14ac:dyDescent="0.25">
      <c r="A17" s="26" t="s">
        <v>79</v>
      </c>
      <c r="B17" s="14" t="s">
        <v>3</v>
      </c>
      <c r="C17" s="32">
        <v>0</v>
      </c>
      <c r="D17" s="32" t="s">
        <v>51</v>
      </c>
      <c r="E17" s="32" t="s">
        <v>51</v>
      </c>
      <c r="F17" s="32" t="s">
        <v>51</v>
      </c>
      <c r="G17" s="32" t="s">
        <v>51</v>
      </c>
    </row>
    <row r="18" spans="1:9" ht="42.75" customHeight="1" x14ac:dyDescent="0.25">
      <c r="A18" s="26" t="s">
        <v>80</v>
      </c>
      <c r="B18" s="14" t="s">
        <v>41</v>
      </c>
      <c r="C18" s="32">
        <v>0</v>
      </c>
      <c r="D18" s="32" t="s">
        <v>51</v>
      </c>
      <c r="E18" s="32" t="s">
        <v>51</v>
      </c>
      <c r="F18" s="32" t="s">
        <v>51</v>
      </c>
      <c r="G18" s="32" t="s">
        <v>51</v>
      </c>
    </row>
    <row r="19" spans="1:9" ht="45.75" customHeight="1" x14ac:dyDescent="0.25">
      <c r="A19" s="26" t="s">
        <v>90</v>
      </c>
      <c r="B19" s="14" t="s">
        <v>89</v>
      </c>
      <c r="C19" s="32">
        <v>0</v>
      </c>
      <c r="D19" s="32">
        <v>0</v>
      </c>
      <c r="E19" s="32">
        <v>0</v>
      </c>
      <c r="F19" s="32">
        <v>0</v>
      </c>
      <c r="G19" s="32">
        <v>0</v>
      </c>
    </row>
    <row r="20" spans="1:9" ht="45" customHeight="1" x14ac:dyDescent="0.25">
      <c r="A20" s="26" t="s">
        <v>91</v>
      </c>
      <c r="B20" s="14" t="s">
        <v>88</v>
      </c>
      <c r="C20" s="32">
        <v>0</v>
      </c>
      <c r="D20" s="32" t="s">
        <v>51</v>
      </c>
      <c r="E20" s="32" t="s">
        <v>51</v>
      </c>
      <c r="F20" s="32" t="s">
        <v>51</v>
      </c>
      <c r="G20" s="32" t="s">
        <v>51</v>
      </c>
    </row>
    <row r="21" spans="1:9" ht="59.25" customHeight="1" x14ac:dyDescent="0.25">
      <c r="A21" s="6" t="s">
        <v>81</v>
      </c>
      <c r="B21" s="14" t="s">
        <v>42</v>
      </c>
      <c r="C21" s="32">
        <v>150.41715453</v>
      </c>
      <c r="D21" s="32">
        <v>129.16615890899999</v>
      </c>
      <c r="E21" s="32">
        <v>135.62446693200002</v>
      </c>
      <c r="F21" s="32">
        <v>142.40569019400002</v>
      </c>
      <c r="G21" s="32">
        <v>139.557576345</v>
      </c>
    </row>
    <row r="22" spans="1:9" ht="98.25" customHeight="1" x14ac:dyDescent="0.25">
      <c r="A22" s="26" t="s">
        <v>82</v>
      </c>
      <c r="B22" s="14" t="s">
        <v>43</v>
      </c>
      <c r="C22" s="32">
        <v>10951.753981049998</v>
      </c>
      <c r="D22" s="32">
        <v>14661.231614</v>
      </c>
      <c r="E22" s="32">
        <v>15536.237142</v>
      </c>
      <c r="F22" s="32">
        <v>15641.180104999999</v>
      </c>
      <c r="G22" s="32">
        <v>16095.5809329</v>
      </c>
      <c r="H22" s="31"/>
    </row>
    <row r="23" spans="1:9" ht="93" customHeight="1" x14ac:dyDescent="0.25">
      <c r="A23" s="26" t="s">
        <v>83</v>
      </c>
      <c r="B23" s="14" t="s">
        <v>44</v>
      </c>
      <c r="C23" s="32">
        <v>14686.701887595</v>
      </c>
      <c r="D23" s="32">
        <v>2584.5130423999999</v>
      </c>
      <c r="E23" s="32">
        <v>2532.8227815999999</v>
      </c>
      <c r="F23" s="32">
        <v>2406.1816425000002</v>
      </c>
      <c r="G23" s="32">
        <v>2358.0580089999999</v>
      </c>
    </row>
    <row r="24" spans="1:9" ht="45.75" customHeight="1" x14ac:dyDescent="0.25">
      <c r="A24" s="26" t="s">
        <v>84</v>
      </c>
      <c r="B24" s="14" t="s">
        <v>45</v>
      </c>
      <c r="C24" s="32">
        <v>153.93461103000001</v>
      </c>
      <c r="D24" s="32">
        <v>150.85799173499998</v>
      </c>
      <c r="E24" s="32">
        <v>147.84083143500001</v>
      </c>
      <c r="F24" s="32">
        <v>144.88401490500002</v>
      </c>
      <c r="G24" s="32">
        <v>147.78169532999999</v>
      </c>
    </row>
    <row r="25" spans="1:9" ht="45.75" customHeight="1" x14ac:dyDescent="0.25">
      <c r="A25" s="26" t="s">
        <v>85</v>
      </c>
      <c r="B25" s="14" t="s">
        <v>46</v>
      </c>
      <c r="C25" s="32">
        <v>0</v>
      </c>
      <c r="D25" s="32">
        <v>0</v>
      </c>
      <c r="E25" s="32">
        <v>0</v>
      </c>
      <c r="F25" s="32">
        <v>0</v>
      </c>
      <c r="G25" s="32">
        <v>0</v>
      </c>
    </row>
    <row r="26" spans="1:9" ht="48" customHeight="1" x14ac:dyDescent="0.25">
      <c r="A26" s="6" t="s">
        <v>86</v>
      </c>
      <c r="B26" s="14" t="s">
        <v>47</v>
      </c>
      <c r="C26" s="32">
        <v>0</v>
      </c>
      <c r="D26" s="32">
        <v>1.99515</v>
      </c>
      <c r="E26" s="32">
        <v>2.0949075000000001</v>
      </c>
      <c r="F26" s="32">
        <v>2.1996519999999999</v>
      </c>
      <c r="G26" s="32">
        <v>2.2436449999999999</v>
      </c>
    </row>
    <row r="27" spans="1:9" ht="92.25" customHeight="1" x14ac:dyDescent="0.25">
      <c r="A27" s="26" t="s">
        <v>186</v>
      </c>
      <c r="B27" s="14" t="s">
        <v>48</v>
      </c>
      <c r="C27" s="32">
        <v>0</v>
      </c>
      <c r="D27" s="32">
        <v>156.02500000000001</v>
      </c>
      <c r="E27" s="32">
        <v>161.535</v>
      </c>
      <c r="F27" s="32">
        <v>167.32050000000001</v>
      </c>
      <c r="G27" s="32">
        <v>168.53545500000001</v>
      </c>
      <c r="H27" s="18"/>
    </row>
    <row r="28" spans="1:9" ht="57" customHeight="1" x14ac:dyDescent="0.25">
      <c r="A28" s="26" t="s">
        <v>187</v>
      </c>
      <c r="B28" s="14" t="s">
        <v>188</v>
      </c>
      <c r="C28" s="32" t="s">
        <v>51</v>
      </c>
      <c r="D28" s="32" t="s">
        <v>51</v>
      </c>
      <c r="E28" s="32">
        <v>100</v>
      </c>
      <c r="F28" s="32">
        <v>100</v>
      </c>
      <c r="G28" s="32">
        <v>100</v>
      </c>
      <c r="H28" s="18"/>
      <c r="I28" s="18"/>
    </row>
    <row r="29" spans="1:9" ht="44.25" customHeight="1" x14ac:dyDescent="0.25">
      <c r="A29" s="26" t="s">
        <v>191</v>
      </c>
      <c r="B29" s="14" t="s">
        <v>189</v>
      </c>
      <c r="C29" s="32">
        <v>2.2599999999999998</v>
      </c>
      <c r="D29" s="32">
        <v>84.5</v>
      </c>
      <c r="E29" s="32">
        <v>85.3</v>
      </c>
      <c r="F29" s="32">
        <v>86.19</v>
      </c>
      <c r="G29" s="32">
        <v>87.1</v>
      </c>
      <c r="H29" s="18"/>
      <c r="I29" s="18"/>
    </row>
    <row r="30" spans="1:9" ht="47.25" customHeight="1" x14ac:dyDescent="0.25">
      <c r="A30" s="26" t="s">
        <v>190</v>
      </c>
      <c r="B30" s="14" t="s">
        <v>192</v>
      </c>
      <c r="C30" s="32" t="s">
        <v>51</v>
      </c>
      <c r="D30" s="32" t="s">
        <v>51</v>
      </c>
      <c r="E30" s="32">
        <v>100</v>
      </c>
      <c r="F30" s="32">
        <v>100</v>
      </c>
      <c r="G30" s="32">
        <v>100</v>
      </c>
      <c r="H30" s="18"/>
      <c r="I30" s="18"/>
    </row>
    <row r="31" spans="1:9" ht="19.5" customHeight="1" x14ac:dyDescent="0.25">
      <c r="A31" s="56" t="s">
        <v>130</v>
      </c>
      <c r="B31" s="57"/>
      <c r="C31" s="33">
        <f>SUM(C5:C30)</f>
        <v>26110.465804674997</v>
      </c>
      <c r="D31" s="33">
        <f t="shared" ref="D31:G31" si="0">SUM(D5:D30)</f>
        <v>17947.989399768998</v>
      </c>
      <c r="E31" s="33">
        <f t="shared" si="0"/>
        <v>18971.583500256998</v>
      </c>
      <c r="F31" s="33">
        <f t="shared" si="0"/>
        <v>18967.865336414001</v>
      </c>
      <c r="G31" s="33">
        <f t="shared" si="0"/>
        <v>19384.082553659999</v>
      </c>
      <c r="H31" s="18"/>
      <c r="I31" s="18"/>
    </row>
    <row r="32" spans="1:9" s="23" customFormat="1" ht="26.25" customHeight="1" x14ac:dyDescent="0.25">
      <c r="A32" s="50" t="s">
        <v>58</v>
      </c>
      <c r="B32" s="51"/>
      <c r="C32" s="51"/>
      <c r="D32" s="51"/>
      <c r="E32" s="51"/>
      <c r="F32" s="51"/>
      <c r="G32" s="52"/>
    </row>
    <row r="33" spans="1:9" ht="46.5" customHeight="1" x14ac:dyDescent="0.25">
      <c r="A33" s="7" t="s">
        <v>92</v>
      </c>
      <c r="B33" s="6" t="s">
        <v>195</v>
      </c>
      <c r="C33" s="32">
        <v>2305.0500590000001</v>
      </c>
      <c r="D33" s="32">
        <v>1836.1549339999999</v>
      </c>
      <c r="E33" s="32">
        <v>1927.9626808</v>
      </c>
      <c r="F33" s="32">
        <v>2024.3608139999999</v>
      </c>
      <c r="G33" s="32">
        <v>2125.5788550000002</v>
      </c>
      <c r="H33" s="13"/>
      <c r="I33" s="13"/>
    </row>
    <row r="34" spans="1:9" ht="33" customHeight="1" x14ac:dyDescent="0.25">
      <c r="A34" s="7" t="s">
        <v>93</v>
      </c>
      <c r="B34" s="14" t="s">
        <v>1</v>
      </c>
      <c r="C34" s="32">
        <v>0.16156300000000001</v>
      </c>
      <c r="D34" s="32">
        <v>0.14766699999999999</v>
      </c>
      <c r="E34" s="32">
        <v>0.13808589999999998</v>
      </c>
      <c r="F34" s="32">
        <v>0.12841989000000001</v>
      </c>
      <c r="G34" s="32">
        <v>0.12585199999999999</v>
      </c>
    </row>
    <row r="35" spans="1:9" ht="41.25" customHeight="1" x14ac:dyDescent="0.25">
      <c r="A35" s="26" t="s">
        <v>96</v>
      </c>
      <c r="B35" s="14" t="s">
        <v>4</v>
      </c>
      <c r="C35" s="32">
        <v>0</v>
      </c>
      <c r="D35" s="32">
        <v>0</v>
      </c>
      <c r="E35" s="32">
        <v>0</v>
      </c>
      <c r="F35" s="32">
        <v>0</v>
      </c>
      <c r="G35" s="32">
        <v>0</v>
      </c>
    </row>
    <row r="36" spans="1:9" ht="39.75" customHeight="1" x14ac:dyDescent="0.25">
      <c r="A36" s="29" t="s">
        <v>94</v>
      </c>
      <c r="B36" s="14" t="s">
        <v>5</v>
      </c>
      <c r="C36" s="32">
        <v>47.870641999999997</v>
      </c>
      <c r="D36" s="32">
        <v>36.612727</v>
      </c>
      <c r="E36" s="32">
        <v>33.317582000000002</v>
      </c>
      <c r="F36" s="32">
        <v>29.985823</v>
      </c>
      <c r="G36" s="32">
        <v>26.987241000000001</v>
      </c>
    </row>
    <row r="37" spans="1:9" ht="32.25" customHeight="1" x14ac:dyDescent="0.25">
      <c r="A37" s="25" t="s">
        <v>95</v>
      </c>
      <c r="B37" s="14" t="s">
        <v>6</v>
      </c>
      <c r="C37" s="32">
        <v>11.12307</v>
      </c>
      <c r="D37" s="32">
        <v>10.010763000000001</v>
      </c>
      <c r="E37" s="32">
        <v>9.0096869999999996</v>
      </c>
      <c r="F37" s="32">
        <v>8.1087179999999996</v>
      </c>
      <c r="G37" s="32">
        <v>7.2978459999999998</v>
      </c>
    </row>
    <row r="38" spans="1:9" s="9" customFormat="1" ht="26.25" customHeight="1" x14ac:dyDescent="0.25">
      <c r="A38" s="25" t="s">
        <v>97</v>
      </c>
      <c r="B38" s="14" t="s">
        <v>7</v>
      </c>
      <c r="C38" s="32">
        <v>0</v>
      </c>
      <c r="D38" s="32">
        <v>50.570999999999998</v>
      </c>
      <c r="E38" s="32">
        <v>55.628100000000003</v>
      </c>
      <c r="F38" s="32">
        <v>61.190910000000002</v>
      </c>
      <c r="G38" s="32">
        <v>64.250456</v>
      </c>
    </row>
    <row r="39" spans="1:9" s="9" customFormat="1" ht="42" customHeight="1" x14ac:dyDescent="0.25">
      <c r="A39" s="25" t="s">
        <v>98</v>
      </c>
      <c r="B39" s="14" t="s">
        <v>8</v>
      </c>
      <c r="C39" s="32">
        <v>0</v>
      </c>
      <c r="D39" s="32">
        <v>681</v>
      </c>
      <c r="E39" s="32">
        <v>904</v>
      </c>
      <c r="F39" s="32">
        <v>1117</v>
      </c>
      <c r="G39" s="32">
        <v>1172.8499999999999</v>
      </c>
    </row>
    <row r="40" spans="1:9" s="9" customFormat="1" ht="44.25" customHeight="1" x14ac:dyDescent="0.25">
      <c r="A40" s="25" t="s">
        <v>99</v>
      </c>
      <c r="B40" s="14" t="s">
        <v>49</v>
      </c>
      <c r="C40" s="32">
        <v>78.472188000000003</v>
      </c>
      <c r="D40" s="32">
        <v>51.13</v>
      </c>
      <c r="E40" s="32">
        <v>51.18</v>
      </c>
      <c r="F40" s="32">
        <v>51.23</v>
      </c>
      <c r="G40" s="32">
        <v>51.28</v>
      </c>
    </row>
    <row r="41" spans="1:9" s="9" customFormat="1" ht="81.75" customHeight="1" x14ac:dyDescent="0.25">
      <c r="A41" s="25" t="s">
        <v>194</v>
      </c>
      <c r="B41" s="14" t="s">
        <v>193</v>
      </c>
      <c r="C41" s="32" t="s">
        <v>51</v>
      </c>
      <c r="D41" s="32" t="s">
        <v>51</v>
      </c>
      <c r="E41" s="32">
        <v>60</v>
      </c>
      <c r="F41" s="32">
        <v>60</v>
      </c>
      <c r="G41" s="32">
        <v>60</v>
      </c>
    </row>
    <row r="42" spans="1:9" ht="38.25" x14ac:dyDescent="0.25">
      <c r="A42" s="26" t="s">
        <v>176</v>
      </c>
      <c r="B42" s="14" t="s">
        <v>9</v>
      </c>
      <c r="C42" s="32">
        <v>17.970407000000002</v>
      </c>
      <c r="D42" s="32" t="s">
        <v>51</v>
      </c>
      <c r="E42" s="32" t="s">
        <v>51</v>
      </c>
      <c r="F42" s="32" t="s">
        <v>51</v>
      </c>
      <c r="G42" s="32" t="s">
        <v>51</v>
      </c>
    </row>
    <row r="43" spans="1:9" ht="24.75" customHeight="1" x14ac:dyDescent="0.25">
      <c r="A43" s="26" t="s">
        <v>100</v>
      </c>
      <c r="B43" s="14" t="s">
        <v>10</v>
      </c>
      <c r="C43" s="32">
        <v>445.44</v>
      </c>
      <c r="D43" s="32">
        <v>288.11</v>
      </c>
      <c r="E43" s="32">
        <v>302.51</v>
      </c>
      <c r="F43" s="32">
        <v>308.56</v>
      </c>
      <c r="G43" s="32">
        <v>314.74</v>
      </c>
    </row>
    <row r="44" spans="1:9" ht="27" customHeight="1" x14ac:dyDescent="0.25">
      <c r="A44" s="7" t="s">
        <v>101</v>
      </c>
      <c r="B44" s="14" t="s">
        <v>11</v>
      </c>
      <c r="C44" s="32">
        <v>178.40180000000001</v>
      </c>
      <c r="D44" s="32">
        <v>182.45497</v>
      </c>
      <c r="E44" s="32">
        <v>185.38670400000001</v>
      </c>
      <c r="F44" s="32">
        <v>187.24057099999999</v>
      </c>
      <c r="G44" s="32">
        <v>196.6026</v>
      </c>
    </row>
    <row r="45" spans="1:9" ht="30.75" customHeight="1" x14ac:dyDescent="0.25">
      <c r="A45" s="7" t="s">
        <v>102</v>
      </c>
      <c r="B45" s="14" t="s">
        <v>12</v>
      </c>
      <c r="C45" s="32">
        <v>1.0358499999999999</v>
      </c>
      <c r="D45" s="32">
        <v>0.82867999999999997</v>
      </c>
      <c r="E45" s="32">
        <v>0.787246</v>
      </c>
      <c r="F45" s="32">
        <v>0.74788399999999999</v>
      </c>
      <c r="G45" s="32">
        <v>0.71048999999999995</v>
      </c>
    </row>
    <row r="46" spans="1:9" ht="30.75" customHeight="1" x14ac:dyDescent="0.25">
      <c r="A46" s="7" t="s">
        <v>103</v>
      </c>
      <c r="B46" s="14" t="s">
        <v>13</v>
      </c>
      <c r="C46" s="32">
        <v>3.0301000000000002E-2</v>
      </c>
      <c r="D46" s="32">
        <v>2.4240999999999999E-2</v>
      </c>
      <c r="E46" s="32" t="s">
        <v>51</v>
      </c>
      <c r="F46" s="32" t="s">
        <v>51</v>
      </c>
      <c r="G46" s="32" t="s">
        <v>51</v>
      </c>
    </row>
    <row r="47" spans="1:9" ht="29.25" customHeight="1" x14ac:dyDescent="0.25">
      <c r="A47" s="7" t="s">
        <v>105</v>
      </c>
      <c r="B47" s="14" t="s">
        <v>14</v>
      </c>
      <c r="C47" s="32">
        <v>2.123726</v>
      </c>
      <c r="D47" s="32">
        <v>1.5738719999999999</v>
      </c>
      <c r="E47" s="32">
        <v>1.6053500000000001</v>
      </c>
      <c r="F47" s="32">
        <v>1.6856169999999999</v>
      </c>
      <c r="G47" s="32">
        <v>1.6013360000000001</v>
      </c>
    </row>
    <row r="48" spans="1:9" ht="39.75" customHeight="1" x14ac:dyDescent="0.25">
      <c r="A48" s="7" t="s">
        <v>104</v>
      </c>
      <c r="B48" s="14" t="s">
        <v>15</v>
      </c>
      <c r="C48" s="32">
        <v>36.278663000000002</v>
      </c>
      <c r="D48" s="32">
        <v>24.994777299999999</v>
      </c>
      <c r="E48" s="32">
        <v>23.745038399999999</v>
      </c>
      <c r="F48" s="32">
        <v>22.557786</v>
      </c>
      <c r="G48" s="32">
        <v>21.429897</v>
      </c>
    </row>
    <row r="49" spans="1:8" ht="30" customHeight="1" x14ac:dyDescent="0.25">
      <c r="A49" s="7" t="s">
        <v>106</v>
      </c>
      <c r="B49" s="14" t="s">
        <v>16</v>
      </c>
      <c r="C49" s="32">
        <v>243.44618500000001</v>
      </c>
      <c r="D49" s="32">
        <v>247.418049</v>
      </c>
      <c r="E49" s="32">
        <v>259.78895199999999</v>
      </c>
      <c r="F49" s="32">
        <v>272.77839899999998</v>
      </c>
      <c r="G49" s="32">
        <v>286.41731900000002</v>
      </c>
    </row>
    <row r="50" spans="1:8" ht="57" customHeight="1" x14ac:dyDescent="0.25">
      <c r="A50" s="7" t="s">
        <v>107</v>
      </c>
      <c r="B50" s="14" t="s">
        <v>17</v>
      </c>
      <c r="C50" s="32">
        <v>0</v>
      </c>
      <c r="D50" s="32">
        <v>0</v>
      </c>
      <c r="E50" s="32">
        <v>0</v>
      </c>
      <c r="F50" s="32">
        <v>0</v>
      </c>
      <c r="G50" s="32">
        <v>0</v>
      </c>
    </row>
    <row r="51" spans="1:8" ht="37.5" customHeight="1" x14ac:dyDescent="0.25">
      <c r="A51" s="7" t="s">
        <v>108</v>
      </c>
      <c r="B51" s="14" t="s">
        <v>18</v>
      </c>
      <c r="C51" s="32">
        <v>68.114777000000004</v>
      </c>
      <c r="D51" s="32">
        <v>75.853953000000004</v>
      </c>
      <c r="E51" s="32">
        <v>79.646651000000006</v>
      </c>
      <c r="F51" s="32">
        <v>83.628983000000005</v>
      </c>
      <c r="G51" s="32">
        <v>87.810432000000006</v>
      </c>
    </row>
    <row r="52" spans="1:8" ht="38.25" x14ac:dyDescent="0.25">
      <c r="A52" s="7" t="s">
        <v>109</v>
      </c>
      <c r="B52" s="14" t="s">
        <v>19</v>
      </c>
      <c r="C52" s="32">
        <v>307.55999000000003</v>
      </c>
      <c r="D52" s="32">
        <v>246.04799199999999</v>
      </c>
      <c r="E52" s="32">
        <v>233.74559199999999</v>
      </c>
      <c r="F52" s="32">
        <v>222.058313</v>
      </c>
      <c r="G52" s="32">
        <v>210.955397</v>
      </c>
    </row>
    <row r="53" spans="1:8" ht="36" customHeight="1" x14ac:dyDescent="0.25">
      <c r="A53" s="7" t="s">
        <v>110</v>
      </c>
      <c r="B53" s="14" t="s">
        <v>20</v>
      </c>
      <c r="C53" s="32">
        <v>89.234120000000004</v>
      </c>
      <c r="D53" s="32">
        <v>84.772413999999998</v>
      </c>
      <c r="E53" s="32">
        <v>80.533793000000003</v>
      </c>
      <c r="F53" s="32">
        <v>76.507103999999998</v>
      </c>
      <c r="G53" s="32">
        <v>72.681747999999999</v>
      </c>
    </row>
    <row r="54" spans="1:8" ht="27" customHeight="1" x14ac:dyDescent="0.25">
      <c r="A54" s="7" t="s">
        <v>111</v>
      </c>
      <c r="B54" s="14" t="s">
        <v>21</v>
      </c>
      <c r="C54" s="32">
        <v>11.507999</v>
      </c>
      <c r="D54" s="32">
        <v>8.5337709999999998</v>
      </c>
      <c r="E54" s="32">
        <v>9.8138369999999995</v>
      </c>
      <c r="F54" s="32">
        <v>10.010114</v>
      </c>
      <c r="G54" s="32">
        <v>10.210316000000001</v>
      </c>
    </row>
    <row r="55" spans="1:8" ht="32.25" customHeight="1" x14ac:dyDescent="0.25">
      <c r="A55" s="26" t="s">
        <v>112</v>
      </c>
      <c r="B55" s="14" t="s">
        <v>22</v>
      </c>
      <c r="C55" s="32">
        <v>1.7732939999999999</v>
      </c>
      <c r="D55" s="32">
        <v>1.5959650000000001</v>
      </c>
      <c r="E55" s="32">
        <v>1.5640449999999999</v>
      </c>
      <c r="F55" s="32">
        <v>1.532764</v>
      </c>
      <c r="G55" s="32">
        <v>1.5021089999999999</v>
      </c>
    </row>
    <row r="56" spans="1:8" ht="56.25" customHeight="1" x14ac:dyDescent="0.25">
      <c r="A56" s="20" t="s">
        <v>115</v>
      </c>
      <c r="B56" s="14" t="s">
        <v>50</v>
      </c>
      <c r="C56" s="32">
        <v>167.27765299999999</v>
      </c>
      <c r="D56" s="32">
        <v>802.7</v>
      </c>
      <c r="E56" s="32">
        <v>1234.5999999999999</v>
      </c>
      <c r="F56" s="32">
        <v>1405.9</v>
      </c>
      <c r="G56" s="32">
        <v>1434.018</v>
      </c>
    </row>
    <row r="57" spans="1:8" ht="82.5" customHeight="1" x14ac:dyDescent="0.25">
      <c r="A57" s="19" t="s">
        <v>113</v>
      </c>
      <c r="B57" s="14" t="s">
        <v>23</v>
      </c>
      <c r="C57" s="32">
        <v>1.3829640000000001</v>
      </c>
      <c r="D57" s="32">
        <v>1.4446680000000001</v>
      </c>
      <c r="E57" s="32">
        <v>31.219774000000001</v>
      </c>
      <c r="F57" s="32">
        <v>31.195378999999999</v>
      </c>
      <c r="G57" s="32">
        <v>31.171747</v>
      </c>
      <c r="H57" s="35"/>
    </row>
    <row r="58" spans="1:8" ht="40.5" customHeight="1" x14ac:dyDescent="0.25">
      <c r="A58" s="19" t="s">
        <v>114</v>
      </c>
      <c r="B58" s="14" t="s">
        <v>24</v>
      </c>
      <c r="C58" s="32">
        <v>3.8247779999999998</v>
      </c>
      <c r="D58" s="32">
        <v>0</v>
      </c>
      <c r="E58" s="32" t="s">
        <v>51</v>
      </c>
      <c r="F58" s="32" t="s">
        <v>51</v>
      </c>
      <c r="G58" s="32" t="s">
        <v>51</v>
      </c>
    </row>
    <row r="59" spans="1:8" ht="21" customHeight="1" x14ac:dyDescent="0.25">
      <c r="A59" s="58" t="s">
        <v>131</v>
      </c>
      <c r="B59" s="59"/>
      <c r="C59" s="33">
        <f>SUM(C33:C58)</f>
        <v>4018.0800290000006</v>
      </c>
      <c r="D59" s="33">
        <f t="shared" ref="D59:G59" si="1">SUM(D33:D58)</f>
        <v>4631.980443299999</v>
      </c>
      <c r="E59" s="33">
        <f t="shared" si="1"/>
        <v>5486.1831180999989</v>
      </c>
      <c r="F59" s="33">
        <f t="shared" si="1"/>
        <v>5976.4075988899995</v>
      </c>
      <c r="G59" s="33">
        <f t="shared" si="1"/>
        <v>6178.221641000001</v>
      </c>
    </row>
    <row r="60" spans="1:8" ht="21.75" customHeight="1" x14ac:dyDescent="0.25">
      <c r="A60" s="53" t="s">
        <v>0</v>
      </c>
      <c r="B60" s="54"/>
      <c r="C60" s="54"/>
      <c r="D60" s="54"/>
      <c r="E60" s="54"/>
      <c r="F60" s="54"/>
      <c r="G60" s="55"/>
    </row>
    <row r="61" spans="1:8" ht="78" customHeight="1" x14ac:dyDescent="0.25">
      <c r="A61" s="21" t="s">
        <v>116</v>
      </c>
      <c r="B61" s="20" t="s">
        <v>196</v>
      </c>
      <c r="C61" s="32">
        <v>4.3082000000000002E-2</v>
      </c>
      <c r="D61" s="32">
        <v>4.3494999999999999E-2</v>
      </c>
      <c r="E61" s="32">
        <v>3.9974000000000003E-2</v>
      </c>
      <c r="F61" s="32">
        <v>3.7122000000000002E-2</v>
      </c>
      <c r="G61" s="32">
        <v>3.5374000000000003E-2</v>
      </c>
      <c r="H61" s="13"/>
    </row>
    <row r="62" spans="1:8" ht="56.25" customHeight="1" x14ac:dyDescent="0.25">
      <c r="A62" s="21" t="s">
        <v>117</v>
      </c>
      <c r="B62" s="6" t="s">
        <v>25</v>
      </c>
      <c r="C62" s="32">
        <v>6.38E-4</v>
      </c>
      <c r="D62" s="32">
        <v>1.4040000000000001E-3</v>
      </c>
      <c r="E62" s="32">
        <v>3.088E-3</v>
      </c>
      <c r="F62" s="32">
        <v>6.7930000000000004E-3</v>
      </c>
      <c r="G62" s="32">
        <v>7.1329999999999996E-3</v>
      </c>
      <c r="H62" s="13"/>
    </row>
    <row r="63" spans="1:8" ht="51" customHeight="1" x14ac:dyDescent="0.25">
      <c r="A63" s="7" t="s">
        <v>118</v>
      </c>
      <c r="B63" s="6" t="s">
        <v>26</v>
      </c>
      <c r="C63" s="32">
        <v>51.313220999999999</v>
      </c>
      <c r="D63" s="32">
        <v>60.324767999999999</v>
      </c>
      <c r="E63" s="32">
        <v>65.753996999999998</v>
      </c>
      <c r="F63" s="32">
        <v>69.688237000000001</v>
      </c>
      <c r="G63" s="32">
        <v>73.172649000000007</v>
      </c>
    </row>
    <row r="64" spans="1:8" ht="70.5" customHeight="1" x14ac:dyDescent="0.25">
      <c r="A64" s="7" t="s">
        <v>120</v>
      </c>
      <c r="B64" s="6" t="s">
        <v>27</v>
      </c>
      <c r="C64" s="32">
        <v>0.98334699999999997</v>
      </c>
      <c r="D64" s="32">
        <v>1.17876</v>
      </c>
      <c r="E64" s="32">
        <v>1.237698</v>
      </c>
      <c r="F64" s="32">
        <v>1.250075</v>
      </c>
      <c r="G64" s="32">
        <v>1.3125789999999999</v>
      </c>
    </row>
    <row r="65" spans="1:9" ht="33" customHeight="1" x14ac:dyDescent="0.25">
      <c r="A65" s="7" t="s">
        <v>121</v>
      </c>
      <c r="B65" s="6" t="s">
        <v>28</v>
      </c>
      <c r="C65" s="32">
        <v>4.410215</v>
      </c>
      <c r="D65" s="32">
        <v>4.5322630000000004</v>
      </c>
      <c r="E65" s="32">
        <v>4.7135540000000002</v>
      </c>
      <c r="F65" s="32">
        <v>4.8078250000000002</v>
      </c>
      <c r="G65" s="32">
        <v>5.0482170000000002</v>
      </c>
    </row>
    <row r="66" spans="1:9" ht="41.25" customHeight="1" x14ac:dyDescent="0.25">
      <c r="A66" s="7" t="s">
        <v>122</v>
      </c>
      <c r="B66" s="6" t="s">
        <v>29</v>
      </c>
      <c r="C66" s="32">
        <v>0</v>
      </c>
      <c r="D66" s="32">
        <v>0</v>
      </c>
      <c r="E66" s="32">
        <v>0</v>
      </c>
      <c r="F66" s="32">
        <v>0</v>
      </c>
      <c r="G66" s="32">
        <v>0</v>
      </c>
    </row>
    <row r="67" spans="1:9" ht="32.25" customHeight="1" x14ac:dyDescent="0.25">
      <c r="A67" s="7" t="s">
        <v>123</v>
      </c>
      <c r="B67" s="6" t="s">
        <v>30</v>
      </c>
      <c r="C67" s="32">
        <v>7.7224380000000004</v>
      </c>
      <c r="D67" s="32">
        <v>7.7573749999999997</v>
      </c>
      <c r="E67" s="32">
        <v>8.8319240000000008</v>
      </c>
      <c r="F67" s="32">
        <v>9.7246939999999995</v>
      </c>
      <c r="G67" s="32">
        <v>10.525596999999999</v>
      </c>
    </row>
    <row r="68" spans="1:9" ht="40.5" customHeight="1" x14ac:dyDescent="0.25">
      <c r="A68" s="7" t="s">
        <v>124</v>
      </c>
      <c r="B68" s="6" t="s">
        <v>31</v>
      </c>
      <c r="C68" s="32">
        <v>7.0140000000000003E-3</v>
      </c>
      <c r="D68" s="32">
        <v>1.0999999999999999E-2</v>
      </c>
      <c r="E68" s="32">
        <v>1.0999999999999999E-2</v>
      </c>
      <c r="F68" s="32">
        <v>1.0999999999999999E-2</v>
      </c>
      <c r="G68" s="32">
        <v>1.0999999999999999E-2</v>
      </c>
    </row>
    <row r="69" spans="1:9" ht="53.25" customHeight="1" x14ac:dyDescent="0.25">
      <c r="A69" s="7" t="s">
        <v>125</v>
      </c>
      <c r="B69" s="6" t="s">
        <v>32</v>
      </c>
      <c r="C69" s="32">
        <v>1.699373</v>
      </c>
      <c r="D69" s="32">
        <v>1.699373</v>
      </c>
      <c r="E69" s="32">
        <v>1.699373</v>
      </c>
      <c r="F69" s="32">
        <v>1.699373</v>
      </c>
      <c r="G69" s="32">
        <v>1.699373</v>
      </c>
    </row>
    <row r="70" spans="1:9" ht="24.75" customHeight="1" x14ac:dyDescent="0.25">
      <c r="A70" s="7" t="s">
        <v>126</v>
      </c>
      <c r="B70" s="6" t="s">
        <v>33</v>
      </c>
      <c r="C70" s="32">
        <v>3.1250000000000002E-3</v>
      </c>
      <c r="D70" s="32">
        <v>6.875E-3</v>
      </c>
      <c r="E70" s="32">
        <v>1.0312999999999999E-2</v>
      </c>
      <c r="F70" s="32">
        <v>1.5469E-2</v>
      </c>
      <c r="G70" s="32">
        <v>1.6241999999999999E-2</v>
      </c>
    </row>
    <row r="71" spans="1:9" ht="24.75" customHeight="1" x14ac:dyDescent="0.25">
      <c r="A71" s="21" t="s">
        <v>127</v>
      </c>
      <c r="B71" s="6" t="s">
        <v>34</v>
      </c>
      <c r="C71" s="32">
        <v>0</v>
      </c>
      <c r="D71" s="32">
        <v>0</v>
      </c>
      <c r="E71" s="32">
        <v>0</v>
      </c>
      <c r="F71" s="32">
        <v>0</v>
      </c>
      <c r="G71" s="32">
        <v>0</v>
      </c>
      <c r="H71" s="13"/>
    </row>
    <row r="72" spans="1:9" ht="56.25" customHeight="1" x14ac:dyDescent="0.25">
      <c r="A72" s="26" t="s">
        <v>128</v>
      </c>
      <c r="B72" s="6" t="s">
        <v>129</v>
      </c>
      <c r="C72" s="32">
        <v>0</v>
      </c>
      <c r="D72" s="32">
        <v>2.3970000000000002E-2</v>
      </c>
      <c r="E72" s="32">
        <v>2.3970000000000002E-2</v>
      </c>
      <c r="F72" s="32">
        <v>2.3970000000000002E-2</v>
      </c>
      <c r="G72" s="32">
        <v>2.3970000000000002E-2</v>
      </c>
      <c r="H72" s="35"/>
      <c r="I72" s="36"/>
    </row>
    <row r="73" spans="1:9" ht="45" customHeight="1" x14ac:dyDescent="0.25">
      <c r="A73" s="7" t="s">
        <v>181</v>
      </c>
      <c r="B73" s="6" t="s">
        <v>35</v>
      </c>
      <c r="C73" s="32">
        <v>22.951274999999999</v>
      </c>
      <c r="D73" s="32">
        <v>23.702109</v>
      </c>
      <c r="E73" s="32">
        <v>29.318954000000002</v>
      </c>
      <c r="F73" s="32">
        <v>32.588934999999999</v>
      </c>
      <c r="G73" s="32">
        <v>37.443998999999998</v>
      </c>
    </row>
    <row r="74" spans="1:9" ht="42" customHeight="1" x14ac:dyDescent="0.25">
      <c r="A74" s="26" t="s">
        <v>119</v>
      </c>
      <c r="B74" s="6" t="s">
        <v>36</v>
      </c>
      <c r="C74" s="32">
        <v>5.3210649999999999</v>
      </c>
      <c r="D74" s="32">
        <v>5.3677869999999999</v>
      </c>
      <c r="E74" s="32">
        <v>5.4191820000000002</v>
      </c>
      <c r="F74" s="32">
        <v>5.4757160000000002</v>
      </c>
      <c r="G74" s="32">
        <v>5.537903</v>
      </c>
    </row>
    <row r="75" spans="1:9" ht="42" customHeight="1" x14ac:dyDescent="0.25">
      <c r="A75" s="26" t="s">
        <v>183</v>
      </c>
      <c r="B75" s="6" t="s">
        <v>182</v>
      </c>
      <c r="C75" s="32">
        <v>0</v>
      </c>
      <c r="D75" s="32">
        <v>0</v>
      </c>
      <c r="E75" s="32">
        <v>24.5</v>
      </c>
      <c r="F75" s="32">
        <v>25</v>
      </c>
      <c r="G75" s="32">
        <v>25.5</v>
      </c>
    </row>
    <row r="76" spans="1:9" ht="42" customHeight="1" x14ac:dyDescent="0.25">
      <c r="A76" s="26" t="s">
        <v>184</v>
      </c>
      <c r="B76" s="6" t="s">
        <v>185</v>
      </c>
      <c r="C76" s="32">
        <v>0</v>
      </c>
      <c r="D76" s="32">
        <v>0</v>
      </c>
      <c r="E76" s="32">
        <v>0.62</v>
      </c>
      <c r="F76" s="32">
        <v>0.63</v>
      </c>
      <c r="G76" s="32">
        <v>0.64</v>
      </c>
    </row>
    <row r="77" spans="1:9" ht="26.25" customHeight="1" x14ac:dyDescent="0.25">
      <c r="A77" s="56" t="s">
        <v>132</v>
      </c>
      <c r="B77" s="57"/>
      <c r="C77" s="34">
        <f>SUM(C61:C76)</f>
        <v>94.454792999999995</v>
      </c>
      <c r="D77" s="34">
        <f t="shared" ref="D77:G77" si="2">SUM(D61:D76)</f>
        <v>104.64917899999998</v>
      </c>
      <c r="E77" s="34">
        <f t="shared" si="2"/>
        <v>142.18302700000001</v>
      </c>
      <c r="F77" s="34">
        <f t="shared" si="2"/>
        <v>150.95920899999999</v>
      </c>
      <c r="G77" s="34">
        <f t="shared" si="2"/>
        <v>160.97403599999998</v>
      </c>
    </row>
    <row r="78" spans="1:9" ht="26.25" customHeight="1" x14ac:dyDescent="0.25">
      <c r="A78" s="43" t="s">
        <v>133</v>
      </c>
      <c r="B78" s="44"/>
      <c r="C78" s="44"/>
      <c r="D78" s="44"/>
      <c r="E78" s="44"/>
      <c r="F78" s="44"/>
      <c r="G78" s="45"/>
    </row>
    <row r="79" spans="1:9" ht="36.75" customHeight="1" x14ac:dyDescent="0.25">
      <c r="A79" s="40" t="s">
        <v>177</v>
      </c>
      <c r="B79" s="41"/>
      <c r="C79" s="41"/>
      <c r="D79" s="41"/>
      <c r="E79" s="41"/>
      <c r="F79" s="41"/>
      <c r="G79" s="42"/>
    </row>
    <row r="80" spans="1:9" ht="54" customHeight="1" x14ac:dyDescent="0.25">
      <c r="A80" s="26" t="s">
        <v>134</v>
      </c>
      <c r="B80" s="28" t="s">
        <v>135</v>
      </c>
      <c r="C80" s="32">
        <v>0.14000000000000001</v>
      </c>
      <c r="D80" s="32">
        <v>0.15</v>
      </c>
      <c r="E80" s="32">
        <v>0.17</v>
      </c>
      <c r="F80" s="32">
        <v>0.18</v>
      </c>
      <c r="G80" s="32">
        <v>0.2</v>
      </c>
    </row>
    <row r="81" spans="1:7" ht="19.5" customHeight="1" x14ac:dyDescent="0.25">
      <c r="A81" s="26" t="s">
        <v>154</v>
      </c>
      <c r="B81" s="28" t="s">
        <v>137</v>
      </c>
      <c r="C81" s="32">
        <v>0.72</v>
      </c>
      <c r="D81" s="32">
        <v>1.1414000000000002</v>
      </c>
      <c r="E81" s="32">
        <v>1.1984000000000001</v>
      </c>
      <c r="F81" s="32">
        <v>1.2584000000000002</v>
      </c>
      <c r="G81" s="32">
        <v>1.3212999999999999</v>
      </c>
    </row>
    <row r="82" spans="1:7" ht="19.5" customHeight="1" x14ac:dyDescent="0.25">
      <c r="A82" s="26" t="s">
        <v>152</v>
      </c>
      <c r="B82" s="28" t="s">
        <v>136</v>
      </c>
      <c r="C82" s="32">
        <v>0.46</v>
      </c>
      <c r="D82" s="32">
        <v>0.5</v>
      </c>
      <c r="E82" s="32">
        <v>0.52</v>
      </c>
      <c r="F82" s="32">
        <v>0.54</v>
      </c>
      <c r="G82" s="32">
        <v>0.56000000000000005</v>
      </c>
    </row>
    <row r="83" spans="1:7" ht="19.5" customHeight="1" x14ac:dyDescent="0.25">
      <c r="A83" s="26" t="s">
        <v>153</v>
      </c>
      <c r="B83" s="28" t="s">
        <v>138</v>
      </c>
      <c r="C83" s="32">
        <v>1.01</v>
      </c>
      <c r="D83" s="32">
        <v>1.1100000000000001</v>
      </c>
      <c r="E83" s="32">
        <v>1.22</v>
      </c>
      <c r="F83" s="32">
        <v>1.34</v>
      </c>
      <c r="G83" s="32">
        <v>1.48</v>
      </c>
    </row>
    <row r="84" spans="1:7" ht="19.5" customHeight="1" x14ac:dyDescent="0.25">
      <c r="A84" s="26" t="s">
        <v>155</v>
      </c>
      <c r="B84" s="28" t="s">
        <v>139</v>
      </c>
      <c r="C84" s="32">
        <v>0.09</v>
      </c>
      <c r="D84" s="32">
        <v>0.30619999999999997</v>
      </c>
      <c r="E84" s="32">
        <v>0.32150000000000001</v>
      </c>
      <c r="F84" s="32">
        <v>0.33760000000000001</v>
      </c>
      <c r="G84" s="32">
        <v>0.35439999999999999</v>
      </c>
    </row>
    <row r="85" spans="1:7" ht="19.5" customHeight="1" x14ac:dyDescent="0.25">
      <c r="A85" s="26" t="s">
        <v>156</v>
      </c>
      <c r="B85" s="28" t="s">
        <v>140</v>
      </c>
      <c r="C85" s="32">
        <v>0.74</v>
      </c>
      <c r="D85" s="32">
        <v>1.01</v>
      </c>
      <c r="E85" s="32">
        <v>1.1100000000000001</v>
      </c>
      <c r="F85" s="32">
        <v>1.24</v>
      </c>
      <c r="G85" s="32">
        <v>1.36</v>
      </c>
    </row>
    <row r="86" spans="1:7" ht="19.5" customHeight="1" x14ac:dyDescent="0.25">
      <c r="A86" s="26" t="s">
        <v>157</v>
      </c>
      <c r="B86" s="28" t="s">
        <v>141</v>
      </c>
      <c r="C86" s="32">
        <v>0.53</v>
      </c>
      <c r="D86" s="32">
        <v>0.57999999999999996</v>
      </c>
      <c r="E86" s="32">
        <v>0.64</v>
      </c>
      <c r="F86" s="32">
        <v>0.71</v>
      </c>
      <c r="G86" s="32">
        <v>0.78</v>
      </c>
    </row>
    <row r="87" spans="1:7" ht="19.5" customHeight="1" x14ac:dyDescent="0.25">
      <c r="A87" s="26" t="s">
        <v>159</v>
      </c>
      <c r="B87" s="28" t="s">
        <v>142</v>
      </c>
      <c r="C87" s="32">
        <v>1.66</v>
      </c>
      <c r="D87" s="32">
        <v>1.99</v>
      </c>
      <c r="E87" s="32">
        <v>2.4</v>
      </c>
      <c r="F87" s="32">
        <v>2.63</v>
      </c>
      <c r="G87" s="32">
        <v>2.89</v>
      </c>
    </row>
    <row r="88" spans="1:7" ht="19.5" customHeight="1" x14ac:dyDescent="0.25">
      <c r="A88" s="26" t="s">
        <v>158</v>
      </c>
      <c r="B88" s="28" t="s">
        <v>143</v>
      </c>
      <c r="C88" s="32">
        <v>2.5999999999999999E-3</v>
      </c>
      <c r="D88" s="32">
        <v>2.7000000000000001E-3</v>
      </c>
      <c r="E88" s="32">
        <v>2.8999999999999998E-3</v>
      </c>
      <c r="F88" s="32">
        <v>3.0000000000000001E-3</v>
      </c>
      <c r="G88" s="32">
        <v>3.2000000000000002E-3</v>
      </c>
    </row>
    <row r="89" spans="1:7" ht="19.5" customHeight="1" x14ac:dyDescent="0.25">
      <c r="A89" s="26" t="s">
        <v>160</v>
      </c>
      <c r="B89" s="28" t="s">
        <v>144</v>
      </c>
      <c r="C89" s="32">
        <v>1.17</v>
      </c>
      <c r="D89" s="32">
        <v>1.4</v>
      </c>
      <c r="E89" s="32">
        <v>1.68</v>
      </c>
      <c r="F89" s="32">
        <v>2.02</v>
      </c>
      <c r="G89" s="32">
        <v>2.46</v>
      </c>
    </row>
    <row r="90" spans="1:7" ht="19.5" customHeight="1" x14ac:dyDescent="0.25">
      <c r="A90" s="26" t="s">
        <v>161</v>
      </c>
      <c r="B90" s="28" t="s">
        <v>145</v>
      </c>
      <c r="C90" s="32">
        <v>3.5</v>
      </c>
      <c r="D90" s="32">
        <v>3.85</v>
      </c>
      <c r="E90" s="32">
        <v>4.24</v>
      </c>
      <c r="F90" s="32">
        <v>4.66</v>
      </c>
      <c r="G90" s="32">
        <v>5.12</v>
      </c>
    </row>
    <row r="91" spans="1:7" ht="26.25" customHeight="1" x14ac:dyDescent="0.25">
      <c r="A91" s="26" t="s">
        <v>162</v>
      </c>
      <c r="B91" s="28" t="s">
        <v>146</v>
      </c>
      <c r="C91" s="32">
        <v>0.02</v>
      </c>
      <c r="D91" s="32">
        <v>0.02</v>
      </c>
      <c r="E91" s="32">
        <v>0.02</v>
      </c>
      <c r="F91" s="32">
        <v>0.2</v>
      </c>
      <c r="G91" s="32">
        <v>0.3</v>
      </c>
    </row>
    <row r="92" spans="1:7" ht="22.5" customHeight="1" x14ac:dyDescent="0.25">
      <c r="A92" s="26" t="s">
        <v>163</v>
      </c>
      <c r="B92" s="28" t="s">
        <v>147</v>
      </c>
      <c r="C92" s="32">
        <v>0.43</v>
      </c>
      <c r="D92" s="32">
        <v>0.47</v>
      </c>
      <c r="E92" s="32">
        <v>0.52</v>
      </c>
      <c r="F92" s="32">
        <v>0.57999999999999996</v>
      </c>
      <c r="G92" s="32">
        <v>63</v>
      </c>
    </row>
    <row r="93" spans="1:7" ht="22.5" customHeight="1" x14ac:dyDescent="0.25">
      <c r="A93" s="26" t="s">
        <v>164</v>
      </c>
      <c r="B93" s="28" t="s">
        <v>148</v>
      </c>
      <c r="C93" s="32">
        <v>2E-3</v>
      </c>
      <c r="D93" s="32">
        <v>0</v>
      </c>
      <c r="E93" s="32">
        <v>0</v>
      </c>
      <c r="F93" s="32">
        <v>0</v>
      </c>
      <c r="G93" s="32">
        <v>0</v>
      </c>
    </row>
    <row r="94" spans="1:7" ht="22.5" customHeight="1" x14ac:dyDescent="0.25">
      <c r="A94" s="26" t="s">
        <v>165</v>
      </c>
      <c r="B94" s="28" t="s">
        <v>149</v>
      </c>
      <c r="C94" s="32">
        <v>0.02</v>
      </c>
      <c r="D94" s="32">
        <v>0.02</v>
      </c>
      <c r="E94" s="32">
        <v>0.02</v>
      </c>
      <c r="F94" s="32">
        <v>0.2</v>
      </c>
      <c r="G94" s="32">
        <v>0.3</v>
      </c>
    </row>
    <row r="95" spans="1:7" ht="27" customHeight="1" x14ac:dyDescent="0.25">
      <c r="A95" s="26" t="s">
        <v>166</v>
      </c>
      <c r="B95" s="28" t="s">
        <v>150</v>
      </c>
      <c r="C95" s="32">
        <v>0.42</v>
      </c>
      <c r="D95" s="32">
        <v>0.46</v>
      </c>
      <c r="E95" s="32">
        <v>0.51</v>
      </c>
      <c r="F95" s="32">
        <v>0.56000000000000005</v>
      </c>
      <c r="G95" s="32">
        <v>0.62</v>
      </c>
    </row>
    <row r="96" spans="1:7" ht="29.25" customHeight="1" x14ac:dyDescent="0.25">
      <c r="A96" s="26" t="s">
        <v>167</v>
      </c>
      <c r="B96" s="28" t="s">
        <v>151</v>
      </c>
      <c r="C96" s="32">
        <v>0.13</v>
      </c>
      <c r="D96" s="32">
        <v>0.14000000000000001</v>
      </c>
      <c r="E96" s="32">
        <v>0.15</v>
      </c>
      <c r="F96" s="32">
        <v>0.17</v>
      </c>
      <c r="G96" s="32">
        <v>0.19</v>
      </c>
    </row>
    <row r="97" spans="1:7" ht="22.5" customHeight="1" x14ac:dyDescent="0.25">
      <c r="A97" s="27" t="s">
        <v>169</v>
      </c>
      <c r="B97" s="28" t="s">
        <v>168</v>
      </c>
      <c r="C97" s="32">
        <v>0.4</v>
      </c>
      <c r="D97" s="32">
        <v>0.44</v>
      </c>
      <c r="E97" s="32">
        <v>0.48</v>
      </c>
      <c r="F97" s="32">
        <v>0.53</v>
      </c>
      <c r="G97" s="32">
        <v>0.57999999999999996</v>
      </c>
    </row>
    <row r="98" spans="1:7" ht="22.5" customHeight="1" x14ac:dyDescent="0.25">
      <c r="A98" s="27" t="s">
        <v>207</v>
      </c>
      <c r="B98" s="28" t="s">
        <v>204</v>
      </c>
      <c r="C98" s="32" t="s">
        <v>51</v>
      </c>
      <c r="D98" s="32" t="s">
        <v>51</v>
      </c>
      <c r="E98" s="32">
        <v>1</v>
      </c>
      <c r="F98" s="32">
        <v>1</v>
      </c>
      <c r="G98" s="32">
        <v>1</v>
      </c>
    </row>
    <row r="99" spans="1:7" ht="35.25" customHeight="1" x14ac:dyDescent="0.25">
      <c r="A99" s="27" t="s">
        <v>208</v>
      </c>
      <c r="B99" s="28" t="s">
        <v>205</v>
      </c>
      <c r="C99" s="32" t="s">
        <v>51</v>
      </c>
      <c r="D99" s="32" t="s">
        <v>51</v>
      </c>
      <c r="E99" s="32">
        <v>1</v>
      </c>
      <c r="F99" s="32">
        <v>1</v>
      </c>
      <c r="G99" s="32">
        <v>1</v>
      </c>
    </row>
    <row r="100" spans="1:7" ht="22.5" customHeight="1" x14ac:dyDescent="0.25">
      <c r="A100" s="27" t="s">
        <v>209</v>
      </c>
      <c r="B100" s="28" t="s">
        <v>206</v>
      </c>
      <c r="C100" s="32" t="s">
        <v>51</v>
      </c>
      <c r="D100" s="32" t="s">
        <v>51</v>
      </c>
      <c r="E100" s="32">
        <v>1</v>
      </c>
      <c r="F100" s="32">
        <v>1</v>
      </c>
      <c r="G100" s="32">
        <v>1</v>
      </c>
    </row>
    <row r="101" spans="1:7" ht="36" customHeight="1" x14ac:dyDescent="0.25">
      <c r="A101" s="40" t="s">
        <v>178</v>
      </c>
      <c r="B101" s="41"/>
      <c r="C101" s="41"/>
      <c r="D101" s="41"/>
      <c r="E101" s="41"/>
      <c r="F101" s="41"/>
      <c r="G101" s="42"/>
    </row>
    <row r="102" spans="1:7" ht="20.25" customHeight="1" x14ac:dyDescent="0.25">
      <c r="A102" s="26" t="s">
        <v>170</v>
      </c>
      <c r="B102" s="28" t="s">
        <v>171</v>
      </c>
      <c r="C102" s="32">
        <v>1166.99</v>
      </c>
      <c r="D102" s="32">
        <v>1283.3</v>
      </c>
      <c r="E102" s="32">
        <v>1412</v>
      </c>
      <c r="F102" s="32">
        <v>1552</v>
      </c>
      <c r="G102" s="32">
        <v>1708</v>
      </c>
    </row>
    <row r="103" spans="1:7" ht="25.5" customHeight="1" x14ac:dyDescent="0.25">
      <c r="A103" s="40" t="s">
        <v>172</v>
      </c>
      <c r="B103" s="41"/>
      <c r="C103" s="41"/>
      <c r="D103" s="41"/>
      <c r="E103" s="41"/>
      <c r="F103" s="41"/>
      <c r="G103" s="42"/>
    </row>
    <row r="104" spans="1:7" ht="94.5" customHeight="1" x14ac:dyDescent="0.25">
      <c r="A104" s="27" t="s">
        <v>173</v>
      </c>
      <c r="B104" s="28" t="s">
        <v>174</v>
      </c>
      <c r="C104" s="32">
        <v>0</v>
      </c>
      <c r="D104" s="32">
        <v>26.501999999999999</v>
      </c>
      <c r="E104" s="32">
        <v>33.268999999999998</v>
      </c>
      <c r="F104" s="32">
        <v>33.398000000000003</v>
      </c>
      <c r="G104" s="32">
        <v>33.527999999999999</v>
      </c>
    </row>
    <row r="105" spans="1:7" ht="26.25" customHeight="1" x14ac:dyDescent="0.25">
      <c r="A105" s="40" t="s">
        <v>197</v>
      </c>
      <c r="B105" s="41"/>
      <c r="C105" s="41"/>
      <c r="D105" s="41"/>
      <c r="E105" s="41"/>
      <c r="F105" s="41"/>
      <c r="G105" s="42"/>
    </row>
    <row r="106" spans="1:7" ht="55.5" customHeight="1" x14ac:dyDescent="0.25">
      <c r="A106" s="26" t="s">
        <v>198</v>
      </c>
      <c r="B106" s="28" t="s">
        <v>199</v>
      </c>
      <c r="C106" s="37">
        <v>21.4</v>
      </c>
      <c r="D106" s="37">
        <v>23.5</v>
      </c>
      <c r="E106" s="37">
        <v>25.9</v>
      </c>
      <c r="F106" s="37" t="s">
        <v>51</v>
      </c>
      <c r="G106" s="37" t="s">
        <v>51</v>
      </c>
    </row>
    <row r="107" spans="1:7" ht="26.25" customHeight="1" x14ac:dyDescent="0.25">
      <c r="A107" s="46" t="s">
        <v>175</v>
      </c>
      <c r="B107" s="46"/>
      <c r="C107" s="38">
        <f>C80+C81+C82+C83+C84+C85+C86+C87+C88+C89+C90+C91+C92+C93+C94+C95+C96+C97+C102+C104+C106</f>
        <v>1199.8346000000001</v>
      </c>
      <c r="D107" s="38">
        <f>D80+D81+D82+D83+D84+D85+D86+D87+D88+D89+D90+D91+D92+D93+D94+D95+D96+D97+D102+D104+D106</f>
        <v>1346.8923</v>
      </c>
      <c r="E107" s="38">
        <f>E80+E81+E82+E83+E84+E85+E86+E87+E88+E89+E90+E91+E92+E93+E94+E95+E96+E97+E98+E99+E100+E102+E104+E106</f>
        <v>1489.3718000000001</v>
      </c>
      <c r="F107" s="38">
        <f>F80+F81+F82+F83+F84+F85+F86+F87+F88+F89+F90+F91+F92+F93+F94+F95+F96+F98+F99+F100+F102+F97+F104</f>
        <v>1605.5569999999998</v>
      </c>
      <c r="G107" s="38">
        <f>G80+G81+G82+G83+G84+G85+G86+G87+G88+G89+G90+G91+G92+G93+G94+G95+G96+G98+G99+G100+G102+G97+G104</f>
        <v>1826.0469000000001</v>
      </c>
    </row>
    <row r="108" spans="1:7" ht="26.25" customHeight="1" x14ac:dyDescent="0.25">
      <c r="A108" s="43" t="s">
        <v>200</v>
      </c>
      <c r="B108" s="44"/>
      <c r="C108" s="44"/>
      <c r="D108" s="44"/>
      <c r="E108" s="44"/>
      <c r="F108" s="44"/>
      <c r="G108" s="45"/>
    </row>
    <row r="109" spans="1:7" ht="26.25" customHeight="1" x14ac:dyDescent="0.25">
      <c r="A109" s="40" t="s">
        <v>197</v>
      </c>
      <c r="B109" s="41"/>
      <c r="C109" s="41"/>
      <c r="D109" s="41"/>
      <c r="E109" s="41"/>
      <c r="F109" s="41"/>
      <c r="G109" s="42"/>
    </row>
    <row r="110" spans="1:7" ht="55.5" customHeight="1" x14ac:dyDescent="0.25">
      <c r="A110" s="26" t="s">
        <v>201</v>
      </c>
      <c r="B110" s="28" t="s">
        <v>199</v>
      </c>
      <c r="C110" s="37">
        <v>1.63</v>
      </c>
      <c r="D110" s="37">
        <v>1.79</v>
      </c>
      <c r="E110" s="37">
        <v>1.98</v>
      </c>
      <c r="F110" s="37" t="s">
        <v>51</v>
      </c>
      <c r="G110" s="37" t="s">
        <v>51</v>
      </c>
    </row>
    <row r="111" spans="1:7" ht="26.25" customHeight="1" x14ac:dyDescent="0.25">
      <c r="A111" s="46" t="s">
        <v>202</v>
      </c>
      <c r="B111" s="46"/>
      <c r="C111" s="39">
        <v>1.63</v>
      </c>
      <c r="D111" s="39">
        <v>1.79</v>
      </c>
      <c r="E111" s="39">
        <v>1.98</v>
      </c>
      <c r="F111" s="39" t="s">
        <v>51</v>
      </c>
      <c r="G111" s="39" t="s">
        <v>51</v>
      </c>
    </row>
    <row r="112" spans="1:7" s="11" customFormat="1" ht="40.5" customHeight="1" x14ac:dyDescent="0.25">
      <c r="A112" s="47" t="s">
        <v>59</v>
      </c>
      <c r="B112" s="48"/>
      <c r="C112" s="30">
        <f>C31+C59+C77+C107+C111</f>
        <v>31424.465226675002</v>
      </c>
      <c r="D112" s="30">
        <f>D31+D59+D77+D107+D111</f>
        <v>24033.301322068997</v>
      </c>
      <c r="E112" s="30">
        <f>E31+E59+E77+E107+E111</f>
        <v>26091.301445356996</v>
      </c>
      <c r="F112" s="30">
        <f>F31+F59+F77+F107</f>
        <v>26700.789144304003</v>
      </c>
      <c r="G112" s="30">
        <f>G31+G59+G77+G107</f>
        <v>27549.32513066</v>
      </c>
    </row>
    <row r="113" spans="3:7" x14ac:dyDescent="0.25">
      <c r="F113" s="4"/>
      <c r="G113" s="4"/>
    </row>
    <row r="114" spans="3:7" x14ac:dyDescent="0.25">
      <c r="C114" s="10"/>
      <c r="D114" s="10"/>
      <c r="E114" s="10"/>
      <c r="F114" s="10"/>
      <c r="G114" s="10"/>
    </row>
    <row r="115" spans="3:7" ht="17.25" customHeight="1" x14ac:dyDescent="0.25">
      <c r="C115" s="10"/>
      <c r="D115" s="10"/>
      <c r="E115" s="10"/>
      <c r="F115" s="10"/>
    </row>
    <row r="116" spans="3:7" x14ac:dyDescent="0.25">
      <c r="C116" s="10"/>
      <c r="D116" s="10"/>
      <c r="E116" s="10"/>
      <c r="F116" s="10"/>
      <c r="G116" s="10"/>
    </row>
  </sheetData>
  <mergeCells count="17">
    <mergeCell ref="A77:B77"/>
    <mergeCell ref="A78:G78"/>
    <mergeCell ref="A79:G79"/>
    <mergeCell ref="A101:G101"/>
    <mergeCell ref="A103:G103"/>
    <mergeCell ref="A1:G1"/>
    <mergeCell ref="A32:G32"/>
    <mergeCell ref="A60:G60"/>
    <mergeCell ref="A4:G4"/>
    <mergeCell ref="A31:B31"/>
    <mergeCell ref="A59:B59"/>
    <mergeCell ref="A105:G105"/>
    <mergeCell ref="A108:G108"/>
    <mergeCell ref="A109:G109"/>
    <mergeCell ref="A111:B111"/>
    <mergeCell ref="A112:B112"/>
    <mergeCell ref="A107:B107"/>
  </mergeCells>
  <pageMargins left="0.31496062992125984" right="0.31496062992125984" top="0.35433070866141736" bottom="0.35433070866141736" header="0.31496062992125984" footer="0.31496062992125984"/>
  <pageSetup paperSize="8" scale="91" firstPageNumber="2935" fitToHeight="5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ХМАО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Шубная  Юлия  Петровна</cp:lastModifiedBy>
  <cp:lastPrinted>2019-10-21T06:16:00Z</cp:lastPrinted>
  <dcterms:created xsi:type="dcterms:W3CDTF">2015-01-29T04:21:57Z</dcterms:created>
  <dcterms:modified xsi:type="dcterms:W3CDTF">2019-10-21T06:16:12Z</dcterms:modified>
</cp:coreProperties>
</file>